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9"/>
  </bookViews>
  <sheets>
    <sheet name="9,01" sheetId="1" r:id="rId1"/>
    <sheet name="9,01б" sheetId="2" r:id="rId2"/>
    <sheet name="10,01" sheetId="3" r:id="rId3"/>
    <sheet name="10,01б" sheetId="4" r:id="rId4"/>
    <sheet name="11,01" sheetId="5" r:id="rId5"/>
    <sheet name="11,01б" sheetId="6" r:id="rId6"/>
    <sheet name="12,01" sheetId="7" r:id="rId7"/>
    <sheet name="12,01б" sheetId="8" r:id="rId8"/>
    <sheet name="13,01" sheetId="9" r:id="rId9"/>
    <sheet name="13,01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8" i="8"/>
  <c r="L28"/>
  <c r="K28"/>
  <c r="J28"/>
  <c r="I28"/>
  <c r="N18"/>
  <c r="N32" s="1"/>
  <c r="L18"/>
  <c r="L32" s="1"/>
  <c r="K18"/>
  <c r="K32" s="1"/>
  <c r="J18"/>
  <c r="J32" s="1"/>
  <c r="I18"/>
  <c r="I32" s="1"/>
  <c r="N28" i="7"/>
  <c r="L28"/>
  <c r="K28"/>
  <c r="J28"/>
  <c r="I28"/>
  <c r="N18"/>
  <c r="N32" s="1"/>
  <c r="L18"/>
  <c r="L32" s="1"/>
  <c r="K18"/>
  <c r="K32" s="1"/>
  <c r="J18"/>
  <c r="J32" s="1"/>
  <c r="I18"/>
  <c r="I32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<sst xmlns="http://schemas.openxmlformats.org/spreadsheetml/2006/main" count="686" uniqueCount="160">
  <si>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</si>
  <si>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</si>
  <si>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</si>
  <si>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</si>
  <si>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9 января 2023год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</si>
  <si>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</si>
  <si>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</si>
  <si>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</si>
  <si>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</si>
  <si>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</si>
  <si>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</si>
  <si>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</si>
  <si>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</si>
  <si>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</si>
  <si>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</si>
  <si>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</si>
  <si>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</si>
  <si>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</si>
  <si>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1/10</t>
  </si>
  <si>
    <t>гор.блюдо</t>
  </si>
  <si>
    <t>286-96</t>
  </si>
  <si>
    <t xml:space="preserve">Омлет натуральный </t>
  </si>
  <si>
    <t>1/200</t>
  </si>
  <si>
    <t>гарнир</t>
  </si>
  <si>
    <t>Зеленый конс.горошек</t>
  </si>
  <si>
    <t>1/50</t>
  </si>
  <si>
    <t>напиток</t>
  </si>
  <si>
    <t>Какао "Белый мишка" на сг.молоке</t>
  </si>
  <si>
    <t>хлеб</t>
  </si>
  <si>
    <t>батон</t>
  </si>
  <si>
    <t>1/65</t>
  </si>
  <si>
    <t>Йогурт</t>
  </si>
  <si>
    <t>1/100</t>
  </si>
  <si>
    <t>Фрукты</t>
  </si>
  <si>
    <t>ИТОГО :</t>
  </si>
  <si>
    <t>ОБЕД</t>
  </si>
  <si>
    <t>закуска</t>
  </si>
  <si>
    <t>1 блюдо</t>
  </si>
  <si>
    <t>138-3-96</t>
  </si>
  <si>
    <t>Суп гороховый с тушенкой гов.</t>
  </si>
  <si>
    <t>25/250</t>
  </si>
  <si>
    <t>2 блюдо</t>
  </si>
  <si>
    <t>618-2007</t>
  </si>
  <si>
    <t>Тефтели мясные(ф.гов)в соусе</t>
  </si>
  <si>
    <t>100/50</t>
  </si>
  <si>
    <t>463-96</t>
  </si>
  <si>
    <t>Каша гречневая рассыпчатая</t>
  </si>
  <si>
    <t>1/150</t>
  </si>
  <si>
    <t>627-96</t>
  </si>
  <si>
    <t>Чай с сахаром</t>
  </si>
  <si>
    <t>ржаной</t>
  </si>
  <si>
    <t>1/79</t>
  </si>
  <si>
    <t>фрукт</t>
  </si>
  <si>
    <t>Яблоко</t>
  </si>
  <si>
    <t>1шт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</si>
  <si>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</si>
  <si>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</si>
  <si>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</si>
  <si>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</si>
  <si>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</si>
  <si>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</si>
  <si>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</si>
  <si>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</si>
  <si>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</si>
  <si>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1/15</t>
  </si>
  <si>
    <t>Какао "Белый мишка" на сг\молоке</t>
  </si>
  <si>
    <t>1/32</t>
  </si>
  <si>
    <t>яблоко</t>
  </si>
  <si>
    <t>салат</t>
  </si>
  <si>
    <t>Фрукт</t>
  </si>
  <si>
    <t>вторник                                              10 января 2023год</t>
  </si>
  <si>
    <t>Сыр</t>
  </si>
  <si>
    <t>1/25</t>
  </si>
  <si>
    <t>1/20</t>
  </si>
  <si>
    <t>261-96</t>
  </si>
  <si>
    <t>Каша "Боярская "с изюмом и маслом сливочным</t>
  </si>
  <si>
    <t>1/200/15</t>
  </si>
  <si>
    <t>Чай с лимоном</t>
  </si>
  <si>
    <t>1/200/7</t>
  </si>
  <si>
    <t>Сок с трубочкой</t>
  </si>
  <si>
    <t>Хлеб</t>
  </si>
  <si>
    <t>Батон</t>
  </si>
  <si>
    <t>1/54</t>
  </si>
  <si>
    <t>Огурцы свежие</t>
  </si>
  <si>
    <t>1/30</t>
  </si>
  <si>
    <t>139-96</t>
  </si>
  <si>
    <t>Суп картофельный с мак.изд.с фрикадельками</t>
  </si>
  <si>
    <t>1/250/17,5</t>
  </si>
  <si>
    <t>401-96</t>
  </si>
  <si>
    <t>Гуляш из свинины</t>
  </si>
  <si>
    <t>50/75</t>
  </si>
  <si>
    <t>465-96</t>
  </si>
  <si>
    <t>Рис отварной</t>
  </si>
  <si>
    <t>867-2007</t>
  </si>
  <si>
    <t>Компот из кураги+С</t>
  </si>
  <si>
    <t>1/74</t>
  </si>
  <si>
    <t>1/69</t>
  </si>
  <si>
    <t>1/45</t>
  </si>
  <si>
    <t>среда                                               11 января     2023 год</t>
  </si>
  <si>
    <t>Голень отварная</t>
  </si>
  <si>
    <t>284-96</t>
  </si>
  <si>
    <t>Макароны отварные с маслом</t>
  </si>
  <si>
    <t>637-96</t>
  </si>
  <si>
    <t>Кофейный напиток на молоке</t>
  </si>
  <si>
    <t>Пшеничный</t>
  </si>
  <si>
    <t>1/67</t>
  </si>
  <si>
    <t>Апельсин</t>
  </si>
  <si>
    <t>39-2015</t>
  </si>
  <si>
    <t>Салат картофельный с кукурузой .</t>
  </si>
  <si>
    <t>131-96</t>
  </si>
  <si>
    <t>Суп картофельный с конс.рыбными (пшено)</t>
  </si>
  <si>
    <t>30/250</t>
  </si>
  <si>
    <t>403,-3</t>
  </si>
  <si>
    <t>Плов из свинины</t>
  </si>
  <si>
    <t>1/250</t>
  </si>
  <si>
    <t>588-96</t>
  </si>
  <si>
    <t>Компот из сухофруктов+С</t>
  </si>
  <si>
    <t>пшеничный</t>
  </si>
  <si>
    <t>1/68</t>
  </si>
  <si>
    <t>1/43</t>
  </si>
  <si>
    <t>четверг              12 января     2023 год</t>
  </si>
  <si>
    <t>705-1996</t>
  </si>
  <si>
    <t>Гренка с сыром</t>
  </si>
  <si>
    <t>1/60</t>
  </si>
  <si>
    <t>297-3-96</t>
  </si>
  <si>
    <t>Запеканка творожная со сгущеным молоком</t>
  </si>
  <si>
    <t>1/150/15</t>
  </si>
  <si>
    <t>Груша</t>
  </si>
  <si>
    <t>120-96</t>
  </si>
  <si>
    <t>Щи из св.капусты с туш.гов.и сметаной</t>
  </si>
  <si>
    <t>28/250/25</t>
  </si>
  <si>
    <t>330-96</t>
  </si>
  <si>
    <t>Шницель рыбный(минтай)</t>
  </si>
  <si>
    <t>470-96</t>
  </si>
  <si>
    <t>Картофель отварной</t>
  </si>
  <si>
    <t>Ржаной</t>
  </si>
  <si>
    <t>1/56</t>
  </si>
  <si>
    <t>выпечка</t>
  </si>
  <si>
    <t>265-96</t>
  </si>
  <si>
    <t>Запеканка творожная со сг.молоком</t>
  </si>
  <si>
    <t>1/200/16</t>
  </si>
  <si>
    <t>20/250/25</t>
  </si>
  <si>
    <t>1/64</t>
  </si>
  <si>
    <t>пятница                                                   13 января    2023 год</t>
  </si>
  <si>
    <t>Яйцо отварное</t>
  </si>
  <si>
    <t>257-96</t>
  </si>
  <si>
    <t>Каша манная с маслом</t>
  </si>
  <si>
    <t>Какао "Белый мишка" на молоке</t>
  </si>
  <si>
    <t>Творожок в инд.упаковке</t>
  </si>
  <si>
    <t>1/40</t>
  </si>
  <si>
    <t>Салат из квашенной капусты</t>
  </si>
  <si>
    <t>138-96</t>
  </si>
  <si>
    <t>Суп картофельный с крупой(рис)с грудкой куриной</t>
  </si>
  <si>
    <t>1/30/250</t>
  </si>
  <si>
    <t>642-96</t>
  </si>
  <si>
    <t>Рагу из птицы(грудка куриная)</t>
  </si>
  <si>
    <t>595-96</t>
  </si>
  <si>
    <t>Компот из св яблок +С</t>
  </si>
  <si>
    <t>Ватрушка с повидлом</t>
  </si>
  <si>
    <t>апельсин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</si>
</sst>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/>
    <xf numFmtId="0" fontId="15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/>
    </xf>
    <xf numFmtId="2" fontId="18" fillId="0" borderId="8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 wrapText="1"/>
    </xf>
    <xf numFmtId="49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21" xfId="0" applyNumberFormat="1" applyFont="1" applyFill="1" applyBorder="1" applyAlignment="1">
      <alignment horizontal="center" vertical="center" wrapText="1"/>
    </xf>
    <xf numFmtId="2" fontId="18" fillId="2" borderId="22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3" xfId="0" applyFont="1" applyFill="1" applyBorder="1"/>
    <xf numFmtId="0" fontId="20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49" fontId="20" fillId="2" borderId="15" xfId="0" applyNumberFormat="1" applyFont="1" applyFill="1" applyBorder="1" applyAlignment="1">
      <alignment horizontal="center" vertical="center" wrapText="1"/>
    </xf>
    <xf numFmtId="4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2" fontId="20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49" fontId="0" fillId="0" borderId="0" xfId="0" applyNumberFormat="1" applyBorder="1"/>
    <xf numFmtId="49" fontId="21" fillId="0" borderId="0" xfId="0" applyNumberFormat="1" applyFont="1" applyBorder="1"/>
    <xf numFmtId="0" fontId="13" fillId="0" borderId="28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 wrapText="1"/>
    </xf>
    <xf numFmtId="2" fontId="18" fillId="0" borderId="47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/>
    <xf numFmtId="2" fontId="15" fillId="2" borderId="9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2" fontId="15" fillId="2" borderId="33" xfId="0" applyNumberFormat="1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2" fontId="16" fillId="2" borderId="47" xfId="0" applyNumberFormat="1" applyFont="1" applyFill="1" applyBorder="1" applyAlignment="1">
      <alignment horizontal="center" vertical="center" wrapText="1"/>
    </xf>
    <xf numFmtId="2" fontId="16" fillId="2" borderId="48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9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2" fontId="23" fillId="2" borderId="8" xfId="0" applyNumberFormat="1" applyFont="1" applyFill="1" applyBorder="1" applyAlignment="1">
      <alignment horizontal="center" vertical="center"/>
    </xf>
    <xf numFmtId="2" fontId="23" fillId="2" borderId="8" xfId="0" applyNumberFormat="1" applyFont="1" applyFill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2" fontId="23" fillId="2" borderId="8" xfId="0" applyNumberFormat="1" applyFont="1" applyFill="1" applyBorder="1" applyAlignment="1">
      <alignment horizontal="center" vertical="center" wrapText="1"/>
    </xf>
    <xf numFmtId="2" fontId="23" fillId="2" borderId="21" xfId="0" applyNumberFormat="1" applyFont="1" applyFill="1" applyBorder="1" applyAlignment="1">
      <alignment horizontal="center" vertical="center" wrapText="1"/>
    </xf>
    <xf numFmtId="2" fontId="23" fillId="2" borderId="22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49" fontId="26" fillId="2" borderId="8" xfId="0" applyNumberFormat="1" applyFont="1" applyFill="1" applyBorder="1" applyAlignment="1">
      <alignment horizontal="center" vertical="center"/>
    </xf>
    <xf numFmtId="2" fontId="26" fillId="2" borderId="8" xfId="0" applyNumberFormat="1" applyFont="1" applyFill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49" fontId="23" fillId="2" borderId="15" xfId="0" applyNumberFormat="1" applyFont="1" applyFill="1" applyBorder="1" applyAlignment="1">
      <alignment horizontal="center" vertical="center"/>
    </xf>
    <xf numFmtId="2" fontId="26" fillId="2" borderId="15" xfId="0" applyNumberFormat="1" applyFont="1" applyFill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 wrapText="1"/>
    </xf>
    <xf numFmtId="0" fontId="26" fillId="0" borderId="8" xfId="0" applyFont="1" applyBorder="1"/>
    <xf numFmtId="0" fontId="23" fillId="0" borderId="8" xfId="0" applyFont="1" applyBorder="1" applyAlignment="1">
      <alignment horizontal="left" vertical="center"/>
    </xf>
    <xf numFmtId="49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2" borderId="8" xfId="0" applyNumberFormat="1" applyFont="1" applyFill="1" applyBorder="1" applyAlignment="1">
      <alignment horizontal="center" vertical="center" wrapText="1"/>
    </xf>
    <xf numFmtId="2" fontId="26" fillId="2" borderId="9" xfId="0" applyNumberFormat="1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left" vertical="center"/>
    </xf>
    <xf numFmtId="49" fontId="23" fillId="2" borderId="28" xfId="0" applyNumberFormat="1" applyFont="1" applyFill="1" applyBorder="1" applyAlignment="1">
      <alignment horizontal="center" vertical="center"/>
    </xf>
    <xf numFmtId="2" fontId="23" fillId="2" borderId="28" xfId="0" applyNumberFormat="1" applyFont="1" applyFill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2" fontId="23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H14" sqref="H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7.94</v>
      </c>
      <c r="J11" s="42">
        <v>111</v>
      </c>
      <c r="K11" s="42">
        <v>1</v>
      </c>
      <c r="L11" s="43"/>
      <c r="M11" s="44">
        <v>13</v>
      </c>
      <c r="N11" s="45">
        <v>1.9</v>
      </c>
      <c r="O11" s="46"/>
    </row>
    <row r="12" spans="1:58" ht="39.950000000000003" customHeight="1">
      <c r="A12" s="47"/>
      <c r="B12" s="48" t="s">
        <v>19</v>
      </c>
      <c r="C12" s="38" t="s">
        <v>20</v>
      </c>
      <c r="D12" s="49" t="s">
        <v>21</v>
      </c>
      <c r="E12" s="50"/>
      <c r="F12" s="50"/>
      <c r="G12" s="51"/>
      <c r="H12" s="40" t="s">
        <v>22</v>
      </c>
      <c r="I12" s="41">
        <v>29.03</v>
      </c>
      <c r="J12" s="52">
        <v>349.2</v>
      </c>
      <c r="K12" s="41">
        <v>14.2</v>
      </c>
      <c r="L12" s="53">
        <v>31.05</v>
      </c>
      <c r="M12" s="53"/>
      <c r="N12" s="54">
        <v>2.5</v>
      </c>
      <c r="O12" s="55"/>
    </row>
    <row r="13" spans="1:58" ht="49.5" customHeight="1">
      <c r="A13" s="47"/>
      <c r="B13" s="48" t="s">
        <v>23</v>
      </c>
      <c r="C13" s="56"/>
      <c r="D13" s="39" t="s">
        <v>24</v>
      </c>
      <c r="E13" s="39"/>
      <c r="F13" s="39"/>
      <c r="G13" s="39"/>
      <c r="H13" s="40" t="s">
        <v>25</v>
      </c>
      <c r="I13" s="41">
        <v>11.24</v>
      </c>
      <c r="J13" s="41">
        <v>56</v>
      </c>
      <c r="K13" s="41">
        <v>12</v>
      </c>
      <c r="L13" s="54">
        <v>1.2</v>
      </c>
      <c r="M13" s="54"/>
      <c r="N13" s="57">
        <v>12</v>
      </c>
      <c r="O13" s="58"/>
    </row>
    <row r="14" spans="1:58" ht="39.950000000000003" customHeight="1">
      <c r="A14" s="47"/>
      <c r="B14" s="59" t="s">
        <v>26</v>
      </c>
      <c r="C14" s="60">
        <v>642.96</v>
      </c>
      <c r="D14" s="61" t="s">
        <v>27</v>
      </c>
      <c r="E14" s="62"/>
      <c r="F14" s="62"/>
      <c r="G14" s="63"/>
      <c r="H14" s="64" t="s">
        <v>22</v>
      </c>
      <c r="I14" s="65">
        <v>10.88</v>
      </c>
      <c r="J14" s="66">
        <v>106.95</v>
      </c>
      <c r="K14" s="66">
        <v>2.84</v>
      </c>
      <c r="L14" s="67"/>
      <c r="M14" s="67">
        <v>2.2000000000000002</v>
      </c>
      <c r="N14" s="68">
        <v>19.350000000000001</v>
      </c>
      <c r="O14" s="69"/>
    </row>
    <row r="15" spans="1:58" ht="39.950000000000003" customHeight="1">
      <c r="A15" s="47"/>
      <c r="B15" s="70" t="s">
        <v>28</v>
      </c>
      <c r="C15" s="71"/>
      <c r="D15" s="72" t="s">
        <v>29</v>
      </c>
      <c r="E15" s="73"/>
      <c r="F15" s="73"/>
      <c r="G15" s="74"/>
      <c r="H15" s="75" t="s">
        <v>30</v>
      </c>
      <c r="I15" s="76">
        <v>5.56</v>
      </c>
      <c r="J15" s="41">
        <v>132</v>
      </c>
      <c r="K15" s="41">
        <v>3.8</v>
      </c>
      <c r="L15" s="77">
        <v>1.5</v>
      </c>
      <c r="M15" s="77">
        <v>1.2</v>
      </c>
      <c r="N15" s="54">
        <v>25.4</v>
      </c>
      <c r="O15" s="55"/>
    </row>
    <row r="16" spans="1:58" ht="39.950000000000003" customHeight="1">
      <c r="A16" s="47"/>
      <c r="B16" s="59"/>
      <c r="C16" s="78"/>
      <c r="D16" s="79" t="s">
        <v>31</v>
      </c>
      <c r="E16" s="79"/>
      <c r="F16" s="79"/>
      <c r="G16" s="79"/>
      <c r="H16" s="80" t="s">
        <v>32</v>
      </c>
      <c r="I16" s="81">
        <v>25.22</v>
      </c>
      <c r="J16" s="65">
        <v>125</v>
      </c>
      <c r="K16" s="65">
        <v>12.3</v>
      </c>
      <c r="L16" s="82">
        <v>24</v>
      </c>
      <c r="M16" s="82"/>
      <c r="N16" s="82">
        <v>10</v>
      </c>
      <c r="O16" s="83"/>
    </row>
    <row r="17" spans="1:15" ht="39.950000000000003" customHeight="1">
      <c r="A17" s="47"/>
      <c r="B17" s="48" t="s">
        <v>33</v>
      </c>
      <c r="C17" s="37"/>
      <c r="D17" s="84"/>
      <c r="E17" s="84"/>
      <c r="F17" s="84"/>
      <c r="G17" s="84"/>
      <c r="H17" s="64"/>
      <c r="I17" s="65"/>
      <c r="J17" s="81"/>
      <c r="K17" s="81"/>
      <c r="L17" s="85"/>
      <c r="M17" s="85"/>
      <c r="N17" s="86"/>
      <c r="O17" s="87"/>
    </row>
    <row r="18" spans="1:15" ht="39.950000000000003" customHeight="1" thickBot="1">
      <c r="A18" s="88"/>
      <c r="B18" s="89"/>
      <c r="C18" s="90"/>
      <c r="D18" s="91"/>
      <c r="E18" s="91"/>
      <c r="F18" s="91"/>
      <c r="G18" s="91"/>
      <c r="H18" s="92"/>
      <c r="I18" s="93"/>
      <c r="J18" s="94"/>
      <c r="K18" s="94"/>
      <c r="L18" s="95"/>
      <c r="M18" s="95"/>
      <c r="N18" s="96"/>
      <c r="O18" s="97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89.87</v>
      </c>
      <c r="J19" s="102">
        <f>SUM(J11:J18)</f>
        <v>880.15000000000009</v>
      </c>
      <c r="K19" s="102">
        <f>SUM(K10:K18)</f>
        <v>46.14</v>
      </c>
      <c r="L19" s="103">
        <f>SUM(L10:M18)</f>
        <v>74.150000000000006</v>
      </c>
      <c r="M19" s="103"/>
      <c r="N19" s="103">
        <f>SUM(N10:O18)</f>
        <v>71.150000000000006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36</v>
      </c>
      <c r="C21" s="109"/>
      <c r="D21" s="110"/>
      <c r="E21" s="111"/>
      <c r="F21" s="111"/>
      <c r="G21" s="112"/>
      <c r="H21" s="113"/>
      <c r="I21" s="114"/>
      <c r="J21" s="114"/>
      <c r="K21" s="114"/>
      <c r="L21" s="115"/>
      <c r="M21" s="115"/>
      <c r="N21" s="116"/>
      <c r="O21" s="117"/>
    </row>
    <row r="22" spans="1:15" ht="58.5" customHeight="1">
      <c r="A22" s="47"/>
      <c r="B22" s="118" t="s">
        <v>37</v>
      </c>
      <c r="C22" s="56" t="s">
        <v>38</v>
      </c>
      <c r="D22" s="49" t="s">
        <v>39</v>
      </c>
      <c r="E22" s="50"/>
      <c r="F22" s="50"/>
      <c r="G22" s="51"/>
      <c r="H22" s="40" t="s">
        <v>40</v>
      </c>
      <c r="I22" s="52">
        <v>17.420000000000002</v>
      </c>
      <c r="J22" s="41">
        <v>515</v>
      </c>
      <c r="K22" s="41">
        <v>28</v>
      </c>
      <c r="L22" s="57">
        <v>17.75</v>
      </c>
      <c r="M22" s="119"/>
      <c r="N22" s="57">
        <v>63.25</v>
      </c>
      <c r="O22" s="58"/>
    </row>
    <row r="23" spans="1:15" ht="39.950000000000003" customHeight="1">
      <c r="A23" s="47"/>
      <c r="B23" s="48" t="s">
        <v>41</v>
      </c>
      <c r="C23" s="56" t="s">
        <v>42</v>
      </c>
      <c r="D23" s="49" t="s">
        <v>43</v>
      </c>
      <c r="E23" s="50"/>
      <c r="F23" s="50"/>
      <c r="G23" s="51"/>
      <c r="H23" s="40" t="s">
        <v>44</v>
      </c>
      <c r="I23" s="52">
        <v>41.54</v>
      </c>
      <c r="J23" s="41">
        <v>387.6</v>
      </c>
      <c r="K23" s="41">
        <v>20.55</v>
      </c>
      <c r="L23" s="57">
        <v>24.4</v>
      </c>
      <c r="M23" s="119"/>
      <c r="N23" s="57">
        <v>20.7</v>
      </c>
      <c r="O23" s="58"/>
    </row>
    <row r="24" spans="1:15" ht="39.950000000000003" customHeight="1">
      <c r="A24" s="47"/>
      <c r="B24" s="48" t="s">
        <v>23</v>
      </c>
      <c r="C24" s="56" t="s">
        <v>45</v>
      </c>
      <c r="D24" s="49" t="s">
        <v>46</v>
      </c>
      <c r="E24" s="50"/>
      <c r="F24" s="50"/>
      <c r="G24" s="51"/>
      <c r="H24" s="40" t="s">
        <v>47</v>
      </c>
      <c r="I24" s="41">
        <v>14.67</v>
      </c>
      <c r="J24" s="65">
        <v>254.5</v>
      </c>
      <c r="K24" s="41">
        <v>12.6</v>
      </c>
      <c r="L24" s="120"/>
      <c r="M24" s="120">
        <v>16.2</v>
      </c>
      <c r="N24" s="57">
        <v>61.88</v>
      </c>
      <c r="O24" s="58"/>
    </row>
    <row r="25" spans="1:15" ht="39.950000000000003" customHeight="1">
      <c r="A25" s="47"/>
      <c r="B25" s="70" t="s">
        <v>26</v>
      </c>
      <c r="C25" s="56" t="s">
        <v>48</v>
      </c>
      <c r="D25" s="79" t="s">
        <v>49</v>
      </c>
      <c r="E25" s="79"/>
      <c r="F25" s="79"/>
      <c r="G25" s="79"/>
      <c r="H25" s="40" t="s">
        <v>22</v>
      </c>
      <c r="I25" s="52">
        <v>3.27</v>
      </c>
      <c r="J25" s="41">
        <v>57</v>
      </c>
      <c r="K25" s="41">
        <v>0.2</v>
      </c>
      <c r="L25" s="54">
        <v>0</v>
      </c>
      <c r="M25" s="54"/>
      <c r="N25" s="54">
        <v>15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50</v>
      </c>
      <c r="E27" s="127"/>
      <c r="F27" s="128"/>
      <c r="G27" s="124"/>
      <c r="H27" s="40" t="s">
        <v>51</v>
      </c>
      <c r="I27" s="52">
        <v>4.76</v>
      </c>
      <c r="J27" s="41">
        <v>114</v>
      </c>
      <c r="K27" s="41">
        <v>3.5</v>
      </c>
      <c r="L27" s="77"/>
      <c r="M27" s="77">
        <v>0.6</v>
      </c>
      <c r="N27" s="77">
        <v>24</v>
      </c>
      <c r="O27" s="125"/>
    </row>
    <row r="28" spans="1:15" ht="39.950000000000003" customHeight="1">
      <c r="A28" s="129"/>
      <c r="B28" s="130" t="s">
        <v>52</v>
      </c>
      <c r="C28" s="131"/>
      <c r="D28" s="72" t="s">
        <v>53</v>
      </c>
      <c r="E28" s="73"/>
      <c r="F28" s="73"/>
      <c r="G28" s="132"/>
      <c r="H28" s="133" t="s">
        <v>54</v>
      </c>
      <c r="I28" s="52">
        <v>18.34</v>
      </c>
      <c r="J28" s="41">
        <v>380.7</v>
      </c>
      <c r="K28" s="41">
        <v>5.3</v>
      </c>
      <c r="L28" s="57">
        <v>6.2</v>
      </c>
      <c r="M28" s="119"/>
      <c r="N28" s="57">
        <v>77.2</v>
      </c>
      <c r="O28" s="58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1708.8</v>
      </c>
      <c r="K29" s="138">
        <f>SUM(K21:K28)</f>
        <v>70.149999999999991</v>
      </c>
      <c r="L29" s="139">
        <f>SUM(L21:M28)</f>
        <v>65.149999999999991</v>
      </c>
      <c r="M29" s="139"/>
      <c r="N29" s="139">
        <f>SUM(N21:O28)</f>
        <v>262.03000000000003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189.87</v>
      </c>
      <c r="J33" s="169">
        <f>J19+J29</f>
        <v>2588.9499999999998</v>
      </c>
      <c r="K33" s="169">
        <f>SUM(K19+K29)</f>
        <v>116.28999999999999</v>
      </c>
      <c r="L33" s="170">
        <f>L19+L29</f>
        <v>139.30000000000001</v>
      </c>
      <c r="M33" s="171"/>
      <c r="N33" s="172">
        <f>N19+N29</f>
        <v>333.18000000000006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15" zoomScale="75" zoomScaleNormal="75" zoomScaleSheetLayoutView="75" workbookViewId="0">
      <selection activeCell="B20" sqref="B20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220" t="s">
        <v>121</v>
      </c>
      <c r="D11" s="221" t="s">
        <v>122</v>
      </c>
      <c r="E11" s="221"/>
      <c r="F11" s="221"/>
      <c r="G11" s="221"/>
      <c r="H11" s="222" t="s">
        <v>123</v>
      </c>
      <c r="I11" s="223">
        <v>15.83</v>
      </c>
      <c r="J11" s="223">
        <v>260.10000000000002</v>
      </c>
      <c r="K11" s="223">
        <v>8.1</v>
      </c>
      <c r="L11" s="224">
        <v>35.799999999999997</v>
      </c>
      <c r="M11" s="224"/>
      <c r="N11" s="225">
        <v>9.1</v>
      </c>
      <c r="O11" s="226"/>
    </row>
    <row r="12" spans="1:58" ht="49.5" customHeight="1">
      <c r="A12" s="47"/>
      <c r="B12" s="48" t="s">
        <v>19</v>
      </c>
      <c r="C12" s="220" t="s">
        <v>145</v>
      </c>
      <c r="D12" s="227" t="s">
        <v>146</v>
      </c>
      <c r="E12" s="228"/>
      <c r="F12" s="228"/>
      <c r="G12" s="229"/>
      <c r="H12" s="222" t="s">
        <v>76</v>
      </c>
      <c r="I12" s="223">
        <v>27.74</v>
      </c>
      <c r="J12" s="230">
        <v>473.2</v>
      </c>
      <c r="K12" s="223">
        <v>11.4</v>
      </c>
      <c r="L12" s="231">
        <v>19.8</v>
      </c>
      <c r="M12" s="231"/>
      <c r="N12" s="224">
        <v>64.599999999999994</v>
      </c>
      <c r="O12" s="232"/>
    </row>
    <row r="13" spans="1:58" ht="39.950000000000003" customHeight="1">
      <c r="A13" s="47"/>
      <c r="B13" s="48" t="s">
        <v>23</v>
      </c>
      <c r="C13" s="233"/>
      <c r="D13" s="221"/>
      <c r="E13" s="221"/>
      <c r="F13" s="221"/>
      <c r="G13" s="221"/>
      <c r="H13" s="222"/>
      <c r="I13" s="223"/>
      <c r="J13" s="230"/>
      <c r="K13" s="230"/>
      <c r="L13" s="234"/>
      <c r="M13" s="234"/>
      <c r="N13" s="235"/>
      <c r="O13" s="236"/>
    </row>
    <row r="14" spans="1:58" ht="39.950000000000003" customHeight="1">
      <c r="A14" s="47"/>
      <c r="B14" s="59" t="s">
        <v>26</v>
      </c>
      <c r="C14" s="237">
        <v>642.96</v>
      </c>
      <c r="D14" s="238" t="s">
        <v>147</v>
      </c>
      <c r="E14" s="239"/>
      <c r="F14" s="239"/>
      <c r="G14" s="240"/>
      <c r="H14" s="241" t="s">
        <v>22</v>
      </c>
      <c r="I14" s="242">
        <v>16.32</v>
      </c>
      <c r="J14" s="243">
        <v>106.95</v>
      </c>
      <c r="K14" s="243">
        <v>2.84</v>
      </c>
      <c r="L14" s="244"/>
      <c r="M14" s="244">
        <v>2.2000000000000002</v>
      </c>
      <c r="N14" s="245">
        <v>19.350000000000001</v>
      </c>
      <c r="O14" s="246"/>
    </row>
    <row r="15" spans="1:58" ht="39.950000000000003" customHeight="1">
      <c r="A15" s="47"/>
      <c r="B15" s="196"/>
      <c r="C15" s="247"/>
      <c r="D15" s="248"/>
      <c r="E15" s="249"/>
      <c r="F15" s="249"/>
      <c r="G15" s="250"/>
      <c r="H15" s="251"/>
      <c r="I15" s="252"/>
      <c r="J15" s="243"/>
      <c r="K15" s="243"/>
      <c r="L15" s="244"/>
      <c r="M15" s="244"/>
      <c r="N15" s="244"/>
      <c r="O15" s="253"/>
    </row>
    <row r="16" spans="1:58" ht="39.950000000000003" customHeight="1">
      <c r="A16" s="47"/>
      <c r="B16" s="59" t="s">
        <v>28</v>
      </c>
      <c r="C16" s="254"/>
      <c r="D16" s="255"/>
      <c r="E16" s="255"/>
      <c r="F16" s="255"/>
      <c r="G16" s="255"/>
      <c r="H16" s="256"/>
      <c r="I16" s="257"/>
      <c r="J16" s="242"/>
      <c r="K16" s="242"/>
      <c r="L16" s="258"/>
      <c r="M16" s="258"/>
      <c r="N16" s="258"/>
      <c r="O16" s="259"/>
    </row>
    <row r="17" spans="1:15" ht="39.950000000000003" customHeight="1" thickBot="1">
      <c r="A17" s="88"/>
      <c r="B17" s="89" t="s">
        <v>33</v>
      </c>
      <c r="C17" s="260"/>
      <c r="D17" s="261" t="s">
        <v>159</v>
      </c>
      <c r="E17" s="261"/>
      <c r="F17" s="261"/>
      <c r="G17" s="261"/>
      <c r="H17" s="262" t="s">
        <v>54</v>
      </c>
      <c r="I17" s="263">
        <v>25.11</v>
      </c>
      <c r="J17" s="264">
        <v>45</v>
      </c>
      <c r="K17" s="264">
        <v>32</v>
      </c>
      <c r="L17" s="265"/>
      <c r="M17" s="265">
        <v>0</v>
      </c>
      <c r="N17" s="266">
        <v>12</v>
      </c>
      <c r="O17" s="267"/>
    </row>
    <row r="18" spans="1:15" ht="39.950000000000003" customHeight="1" thickBot="1">
      <c r="A18" s="98"/>
      <c r="B18" s="99"/>
      <c r="C18" s="99"/>
      <c r="D18" s="100" t="s">
        <v>34</v>
      </c>
      <c r="E18" s="100"/>
      <c r="F18" s="100"/>
      <c r="G18" s="100"/>
      <c r="H18" s="101"/>
      <c r="I18" s="102">
        <f>SUM(I11:I17)</f>
        <v>85</v>
      </c>
      <c r="J18" s="102">
        <f>SUM(J11:J17)</f>
        <v>885.25</v>
      </c>
      <c r="K18" s="102">
        <f>SUM(K10:K17)</f>
        <v>54.34</v>
      </c>
      <c r="L18" s="103">
        <f>SUM(L10:M17)</f>
        <v>57.8</v>
      </c>
      <c r="M18" s="103"/>
      <c r="N18" s="103">
        <f>SUM(N10:O17)</f>
        <v>105.04999999999998</v>
      </c>
      <c r="O18" s="104"/>
    </row>
    <row r="19" spans="1:15" ht="29.25" hidden="1" customHeight="1" thickBo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ht="39.950000000000003" customHeight="1">
      <c r="A20" s="36" t="s">
        <v>35</v>
      </c>
      <c r="B20" s="108" t="s">
        <v>36</v>
      </c>
      <c r="C20" s="203"/>
      <c r="D20" s="204" t="s">
        <v>83</v>
      </c>
      <c r="E20" s="205"/>
      <c r="F20" s="205"/>
      <c r="G20" s="206"/>
      <c r="H20" s="113" t="s">
        <v>25</v>
      </c>
      <c r="I20" s="207">
        <v>13.26</v>
      </c>
      <c r="J20" s="114">
        <v>85</v>
      </c>
      <c r="K20" s="114">
        <v>1</v>
      </c>
      <c r="L20" s="115"/>
      <c r="M20" s="115">
        <v>0</v>
      </c>
      <c r="N20" s="192">
        <v>1</v>
      </c>
      <c r="O20" s="193"/>
    </row>
    <row r="21" spans="1:15" ht="58.5" customHeight="1">
      <c r="A21" s="47"/>
      <c r="B21" s="118" t="s">
        <v>37</v>
      </c>
      <c r="C21" s="56" t="s">
        <v>128</v>
      </c>
      <c r="D21" s="49" t="s">
        <v>129</v>
      </c>
      <c r="E21" s="50"/>
      <c r="F21" s="50"/>
      <c r="G21" s="51"/>
      <c r="H21" s="40" t="s">
        <v>130</v>
      </c>
      <c r="I21" s="52">
        <v>24.86</v>
      </c>
      <c r="J21" s="41">
        <v>149.1</v>
      </c>
      <c r="K21" s="41">
        <v>7.5</v>
      </c>
      <c r="L21" s="57">
        <v>8.3000000000000007</v>
      </c>
      <c r="M21" s="119"/>
      <c r="N21" s="57">
        <v>10.5</v>
      </c>
      <c r="O21" s="58"/>
    </row>
    <row r="22" spans="1:15" ht="39.950000000000003" customHeight="1">
      <c r="A22" s="47"/>
      <c r="B22" s="48" t="s">
        <v>41</v>
      </c>
      <c r="C22" s="56" t="s">
        <v>131</v>
      </c>
      <c r="D22" s="49" t="s">
        <v>132</v>
      </c>
      <c r="E22" s="50"/>
      <c r="F22" s="50"/>
      <c r="G22" s="51"/>
      <c r="H22" s="40" t="s">
        <v>32</v>
      </c>
      <c r="I22" s="52">
        <v>38.82</v>
      </c>
      <c r="J22" s="41">
        <v>342.1</v>
      </c>
      <c r="K22" s="41">
        <v>11.2</v>
      </c>
      <c r="L22" s="57">
        <v>9.5</v>
      </c>
      <c r="M22" s="119"/>
      <c r="N22" s="57">
        <v>3.1</v>
      </c>
      <c r="O22" s="58"/>
    </row>
    <row r="23" spans="1:15" ht="39.950000000000003" customHeight="1">
      <c r="A23" s="47"/>
      <c r="B23" s="48" t="s">
        <v>23</v>
      </c>
      <c r="C23" s="56" t="s">
        <v>133</v>
      </c>
      <c r="D23" s="126" t="s">
        <v>134</v>
      </c>
      <c r="E23" s="127"/>
      <c r="F23" s="127"/>
      <c r="G23" s="128"/>
      <c r="H23" s="40" t="s">
        <v>47</v>
      </c>
      <c r="I23" s="41">
        <v>7.57</v>
      </c>
      <c r="J23" s="65">
        <v>202.3</v>
      </c>
      <c r="K23" s="41">
        <v>1.9</v>
      </c>
      <c r="L23" s="120"/>
      <c r="M23" s="120">
        <v>2.6</v>
      </c>
      <c r="N23" s="57">
        <v>18.600000000000001</v>
      </c>
      <c r="O23" s="58"/>
    </row>
    <row r="24" spans="1:15" ht="39.950000000000003" customHeight="1">
      <c r="A24" s="47"/>
      <c r="B24" s="70" t="s">
        <v>26</v>
      </c>
      <c r="C24" s="56"/>
      <c r="D24" s="126" t="s">
        <v>94</v>
      </c>
      <c r="E24" s="127"/>
      <c r="F24" s="127"/>
      <c r="G24" s="128"/>
      <c r="H24" s="40" t="s">
        <v>22</v>
      </c>
      <c r="I24" s="52">
        <v>12.12</v>
      </c>
      <c r="J24" s="41">
        <v>192</v>
      </c>
      <c r="K24" s="41">
        <v>0</v>
      </c>
      <c r="L24" s="57">
        <v>0</v>
      </c>
      <c r="M24" s="119"/>
      <c r="N24" s="57">
        <v>23</v>
      </c>
      <c r="O24" s="58"/>
    </row>
    <row r="25" spans="1:15" ht="39.950000000000003" customHeight="1">
      <c r="A25" s="47"/>
      <c r="B25" s="70"/>
      <c r="C25" s="56"/>
      <c r="D25" s="121"/>
      <c r="E25" s="122"/>
      <c r="F25" s="123"/>
      <c r="G25" s="124"/>
      <c r="H25" s="40"/>
      <c r="I25" s="52"/>
      <c r="J25" s="41"/>
      <c r="K25" s="41"/>
      <c r="L25" s="77"/>
      <c r="M25" s="77"/>
      <c r="N25" s="77"/>
      <c r="O25" s="125"/>
    </row>
    <row r="26" spans="1:15" ht="39.950000000000003" customHeight="1">
      <c r="A26" s="47"/>
      <c r="B26" s="70" t="s">
        <v>28</v>
      </c>
      <c r="C26" s="56"/>
      <c r="D26" s="126" t="s">
        <v>135</v>
      </c>
      <c r="E26" s="127"/>
      <c r="F26" s="128"/>
      <c r="G26" s="124"/>
      <c r="H26" s="40" t="s">
        <v>136</v>
      </c>
      <c r="I26" s="52">
        <v>3.37</v>
      </c>
      <c r="J26" s="41">
        <v>114</v>
      </c>
      <c r="K26" s="41">
        <v>3.8</v>
      </c>
      <c r="L26" s="77"/>
      <c r="M26" s="77">
        <v>0.6</v>
      </c>
      <c r="N26" s="77">
        <v>24</v>
      </c>
      <c r="O26" s="125"/>
    </row>
    <row r="27" spans="1:15" ht="39.950000000000003" customHeight="1">
      <c r="A27" s="129"/>
      <c r="B27" s="130" t="s">
        <v>137</v>
      </c>
      <c r="C27" s="131"/>
      <c r="D27" s="72"/>
      <c r="E27" s="73"/>
      <c r="F27" s="73"/>
      <c r="G27" s="132"/>
      <c r="H27" s="133"/>
      <c r="I27" s="52"/>
      <c r="J27" s="41"/>
      <c r="K27" s="41"/>
      <c r="L27" s="57"/>
      <c r="M27" s="119"/>
      <c r="N27" s="57"/>
      <c r="O27" s="58"/>
    </row>
    <row r="28" spans="1:15" ht="37.5" customHeight="1" thickBot="1">
      <c r="A28" s="134"/>
      <c r="B28" s="135"/>
      <c r="C28" s="135"/>
      <c r="D28" s="136" t="s">
        <v>34</v>
      </c>
      <c r="E28" s="136"/>
      <c r="F28" s="136"/>
      <c r="G28" s="136"/>
      <c r="H28" s="137"/>
      <c r="I28" s="138">
        <f>SUM(I20:I27)</f>
        <v>100</v>
      </c>
      <c r="J28" s="138">
        <f>SUM(J20:J27)</f>
        <v>1084.5</v>
      </c>
      <c r="K28" s="138">
        <f>SUM(K20:K27)</f>
        <v>25.4</v>
      </c>
      <c r="L28" s="139">
        <f>SUM(L20:M27)</f>
        <v>21.000000000000004</v>
      </c>
      <c r="M28" s="139"/>
      <c r="N28" s="139">
        <f>SUM(N20:O27)</f>
        <v>80.2</v>
      </c>
      <c r="O28" s="140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55</v>
      </c>
      <c r="E32" s="165"/>
      <c r="F32" s="165"/>
      <c r="G32" s="166"/>
      <c r="H32" s="167"/>
      <c r="I32" s="168">
        <f>I18+I28+I31</f>
        <v>185</v>
      </c>
      <c r="J32" s="169">
        <f>J18+J28</f>
        <v>1969.75</v>
      </c>
      <c r="K32" s="169">
        <f>SUM(K18+K28)</f>
        <v>79.740000000000009</v>
      </c>
      <c r="L32" s="170">
        <f>L18+L28</f>
        <v>78.8</v>
      </c>
      <c r="M32" s="171"/>
      <c r="N32" s="172">
        <f>N18+N28</f>
        <v>185.25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56</v>
      </c>
      <c r="B34" s="175"/>
      <c r="C34" s="176" t="s">
        <v>57</v>
      </c>
      <c r="D34" s="176"/>
      <c r="E34" s="176"/>
      <c r="F34" s="176"/>
      <c r="G34" s="176"/>
      <c r="H34" s="177" t="s">
        <v>58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59</v>
      </c>
      <c r="B36" s="175"/>
      <c r="C36" s="177" t="s">
        <v>57</v>
      </c>
      <c r="D36" s="177"/>
      <c r="E36" s="177"/>
      <c r="F36" s="177"/>
      <c r="G36" s="174"/>
      <c r="H36" s="177" t="s">
        <v>60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61</v>
      </c>
      <c r="B38" s="175"/>
      <c r="C38" s="177" t="s">
        <v>57</v>
      </c>
      <c r="D38" s="177"/>
      <c r="E38" s="177"/>
      <c r="F38" s="177"/>
      <c r="G38" s="174"/>
      <c r="H38" s="177" t="s">
        <v>62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D13" sqref="D13:G13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64</v>
      </c>
      <c r="I11" s="41">
        <v>12.78</v>
      </c>
      <c r="J11" s="42">
        <v>111</v>
      </c>
      <c r="K11" s="42">
        <v>1.5</v>
      </c>
      <c r="L11" s="43"/>
      <c r="M11" s="44">
        <v>12</v>
      </c>
      <c r="N11" s="45">
        <v>14</v>
      </c>
      <c r="O11" s="46"/>
    </row>
    <row r="12" spans="1:58" ht="39.950000000000003" customHeight="1">
      <c r="A12" s="47"/>
      <c r="B12" s="48" t="s">
        <v>19</v>
      </c>
      <c r="C12" s="38" t="s">
        <v>20</v>
      </c>
      <c r="D12" s="49" t="s">
        <v>21</v>
      </c>
      <c r="E12" s="50"/>
      <c r="F12" s="50"/>
      <c r="G12" s="51"/>
      <c r="H12" s="40" t="s">
        <v>22</v>
      </c>
      <c r="I12" s="41">
        <v>32.81</v>
      </c>
      <c r="J12" s="52">
        <v>349.2</v>
      </c>
      <c r="K12" s="41">
        <v>14.2</v>
      </c>
      <c r="L12" s="53">
        <v>31.05</v>
      </c>
      <c r="M12" s="53"/>
      <c r="N12" s="54">
        <v>2.5</v>
      </c>
      <c r="O12" s="55"/>
    </row>
    <row r="13" spans="1:58" ht="49.5" customHeight="1">
      <c r="A13" s="47"/>
      <c r="B13" s="48" t="s">
        <v>23</v>
      </c>
      <c r="C13" s="56"/>
      <c r="D13" s="39"/>
      <c r="E13" s="39"/>
      <c r="F13" s="39"/>
      <c r="G13" s="39"/>
      <c r="H13" s="40"/>
      <c r="I13" s="41"/>
      <c r="J13" s="41"/>
      <c r="K13" s="41"/>
      <c r="L13" s="54"/>
      <c r="M13" s="54"/>
      <c r="N13" s="57"/>
      <c r="O13" s="58"/>
    </row>
    <row r="14" spans="1:58" ht="39.950000000000003" customHeight="1">
      <c r="A14" s="47"/>
      <c r="B14" s="59" t="s">
        <v>26</v>
      </c>
      <c r="C14" s="60">
        <v>642.96</v>
      </c>
      <c r="D14" s="61" t="s">
        <v>65</v>
      </c>
      <c r="E14" s="62"/>
      <c r="F14" s="62"/>
      <c r="G14" s="63"/>
      <c r="H14" s="64" t="s">
        <v>22</v>
      </c>
      <c r="I14" s="65">
        <v>16.32</v>
      </c>
      <c r="J14" s="66">
        <v>106.95</v>
      </c>
      <c r="K14" s="66">
        <v>2.84</v>
      </c>
      <c r="L14" s="67"/>
      <c r="M14" s="67">
        <v>2.2000000000000002</v>
      </c>
      <c r="N14" s="68">
        <v>19.350000000000001</v>
      </c>
      <c r="O14" s="69"/>
    </row>
    <row r="15" spans="1:58" ht="39.950000000000003" customHeight="1">
      <c r="A15" s="47"/>
      <c r="B15" s="70" t="s">
        <v>28</v>
      </c>
      <c r="C15" s="71"/>
      <c r="D15" s="72" t="s">
        <v>29</v>
      </c>
      <c r="E15" s="73"/>
      <c r="F15" s="73"/>
      <c r="G15" s="74"/>
      <c r="H15" s="75" t="s">
        <v>66</v>
      </c>
      <c r="I15" s="76">
        <v>3.09</v>
      </c>
      <c r="J15" s="41">
        <v>132</v>
      </c>
      <c r="K15" s="41">
        <v>3.8</v>
      </c>
      <c r="L15" s="77">
        <v>1.5</v>
      </c>
      <c r="M15" s="77">
        <v>1.2</v>
      </c>
      <c r="N15" s="54">
        <v>25.4</v>
      </c>
      <c r="O15" s="55"/>
    </row>
    <row r="16" spans="1:58" ht="39.950000000000003" customHeight="1">
      <c r="A16" s="47"/>
      <c r="B16" s="59"/>
      <c r="C16" s="78"/>
      <c r="D16" s="79"/>
      <c r="E16" s="79"/>
      <c r="F16" s="79"/>
      <c r="G16" s="79"/>
      <c r="H16" s="80"/>
      <c r="I16" s="81"/>
      <c r="J16" s="65"/>
      <c r="K16" s="65"/>
      <c r="L16" s="82"/>
      <c r="M16" s="82"/>
      <c r="N16" s="82"/>
      <c r="O16" s="83"/>
    </row>
    <row r="17" spans="1:15" ht="39.950000000000003" customHeight="1" thickBot="1">
      <c r="A17" s="47"/>
      <c r="B17" s="89" t="s">
        <v>33</v>
      </c>
      <c r="C17" s="180"/>
      <c r="D17" s="181" t="s">
        <v>67</v>
      </c>
      <c r="E17" s="181"/>
      <c r="F17" s="181"/>
      <c r="G17" s="181"/>
      <c r="H17" s="182" t="s">
        <v>54</v>
      </c>
      <c r="I17" s="183">
        <v>20</v>
      </c>
      <c r="J17" s="184">
        <v>45</v>
      </c>
      <c r="K17" s="184">
        <v>32</v>
      </c>
      <c r="L17" s="185"/>
      <c r="M17" s="185">
        <v>0</v>
      </c>
      <c r="N17" s="186">
        <v>12</v>
      </c>
      <c r="O17" s="187"/>
    </row>
    <row r="18" spans="1:15" ht="39.950000000000003" customHeight="1" thickBot="1">
      <c r="A18" s="88"/>
      <c r="B18" s="89"/>
      <c r="C18" s="90"/>
      <c r="D18" s="91"/>
      <c r="E18" s="91"/>
      <c r="F18" s="91"/>
      <c r="G18" s="91"/>
      <c r="H18" s="92"/>
      <c r="I18" s="93"/>
      <c r="J18" s="188"/>
      <c r="K18" s="188"/>
      <c r="L18" s="189"/>
      <c r="M18" s="189"/>
      <c r="N18" s="190"/>
      <c r="O18" s="191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85</v>
      </c>
      <c r="J19" s="102">
        <f>SUM(J11:J18)</f>
        <v>744.15</v>
      </c>
      <c r="K19" s="102">
        <f>SUM(K10:K18)</f>
        <v>54.34</v>
      </c>
      <c r="L19" s="103">
        <f>SUM(L10:M18)</f>
        <v>47.95</v>
      </c>
      <c r="M19" s="103"/>
      <c r="N19" s="103">
        <f>SUM(N10:O18)</f>
        <v>73.25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68</v>
      </c>
      <c r="C21" s="109"/>
      <c r="D21" s="110"/>
      <c r="E21" s="111"/>
      <c r="F21" s="111"/>
      <c r="G21" s="112"/>
      <c r="H21" s="113"/>
      <c r="I21" s="114"/>
      <c r="J21" s="114"/>
      <c r="K21" s="114"/>
      <c r="L21" s="115"/>
      <c r="M21" s="115"/>
      <c r="N21" s="192"/>
      <c r="O21" s="193"/>
    </row>
    <row r="22" spans="1:15" ht="58.5" customHeight="1">
      <c r="A22" s="47"/>
      <c r="B22" s="118" t="s">
        <v>37</v>
      </c>
      <c r="C22" s="56" t="s">
        <v>38</v>
      </c>
      <c r="D22" s="49" t="s">
        <v>39</v>
      </c>
      <c r="E22" s="50"/>
      <c r="F22" s="50"/>
      <c r="G22" s="51"/>
      <c r="H22" s="40" t="s">
        <v>40</v>
      </c>
      <c r="I22" s="52">
        <v>17.420000000000002</v>
      </c>
      <c r="J22" s="41">
        <v>515</v>
      </c>
      <c r="K22" s="41">
        <v>28</v>
      </c>
      <c r="L22" s="57">
        <v>17.75</v>
      </c>
      <c r="M22" s="119"/>
      <c r="N22" s="57">
        <v>63.25</v>
      </c>
      <c r="O22" s="58"/>
    </row>
    <row r="23" spans="1:15" ht="39.950000000000003" customHeight="1">
      <c r="A23" s="47"/>
      <c r="B23" s="48" t="s">
        <v>41</v>
      </c>
      <c r="C23" s="56" t="s">
        <v>42</v>
      </c>
      <c r="D23" s="49" t="s">
        <v>43</v>
      </c>
      <c r="E23" s="50"/>
      <c r="F23" s="50"/>
      <c r="G23" s="51"/>
      <c r="H23" s="40" t="s">
        <v>44</v>
      </c>
      <c r="I23" s="52">
        <v>41.54</v>
      </c>
      <c r="J23" s="41">
        <v>387.6</v>
      </c>
      <c r="K23" s="41">
        <v>20.55</v>
      </c>
      <c r="L23" s="57">
        <v>24.4</v>
      </c>
      <c r="M23" s="119"/>
      <c r="N23" s="57">
        <v>20.7</v>
      </c>
      <c r="O23" s="58"/>
    </row>
    <row r="24" spans="1:15" ht="39.950000000000003" customHeight="1">
      <c r="A24" s="47"/>
      <c r="B24" s="48" t="s">
        <v>23</v>
      </c>
      <c r="C24" s="56" t="s">
        <v>45</v>
      </c>
      <c r="D24" s="49" t="s">
        <v>46</v>
      </c>
      <c r="E24" s="50"/>
      <c r="F24" s="50"/>
      <c r="G24" s="51"/>
      <c r="H24" s="40" t="s">
        <v>22</v>
      </c>
      <c r="I24" s="41">
        <v>19.579999999999998</v>
      </c>
      <c r="J24" s="65">
        <v>254.5</v>
      </c>
      <c r="K24" s="41">
        <v>12.6</v>
      </c>
      <c r="L24" s="120"/>
      <c r="M24" s="120">
        <v>16.2</v>
      </c>
      <c r="N24" s="57">
        <v>61.88</v>
      </c>
      <c r="O24" s="58"/>
    </row>
    <row r="25" spans="1:15" ht="39.950000000000003" customHeight="1">
      <c r="A25" s="47"/>
      <c r="B25" s="70" t="s">
        <v>26</v>
      </c>
      <c r="C25" s="56" t="s">
        <v>48</v>
      </c>
      <c r="D25" s="79" t="s">
        <v>49</v>
      </c>
      <c r="E25" s="79"/>
      <c r="F25" s="79"/>
      <c r="G25" s="79"/>
      <c r="H25" s="40" t="s">
        <v>22</v>
      </c>
      <c r="I25" s="52">
        <v>3.27</v>
      </c>
      <c r="J25" s="41">
        <v>57</v>
      </c>
      <c r="K25" s="41">
        <v>0.2</v>
      </c>
      <c r="L25" s="54">
        <v>0</v>
      </c>
      <c r="M25" s="54"/>
      <c r="N25" s="54">
        <v>15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50</v>
      </c>
      <c r="E27" s="127"/>
      <c r="F27" s="128"/>
      <c r="G27" s="124"/>
      <c r="H27" s="40" t="s">
        <v>51</v>
      </c>
      <c r="I27" s="52">
        <v>4.76</v>
      </c>
      <c r="J27" s="41">
        <v>114</v>
      </c>
      <c r="K27" s="41">
        <v>3.5</v>
      </c>
      <c r="L27" s="77"/>
      <c r="M27" s="77">
        <v>0.6</v>
      </c>
      <c r="N27" s="77">
        <v>24</v>
      </c>
      <c r="O27" s="125"/>
    </row>
    <row r="28" spans="1:15" ht="39.950000000000003" customHeight="1">
      <c r="A28" s="129"/>
      <c r="B28" s="130" t="s">
        <v>69</v>
      </c>
      <c r="C28" s="131"/>
      <c r="D28" s="194" t="s">
        <v>53</v>
      </c>
      <c r="E28" s="194"/>
      <c r="F28" s="194"/>
      <c r="G28" s="194"/>
      <c r="H28" s="133" t="s">
        <v>54</v>
      </c>
      <c r="I28" s="52">
        <v>13.43</v>
      </c>
      <c r="J28" s="41">
        <v>380.7</v>
      </c>
      <c r="K28" s="41">
        <v>5.3</v>
      </c>
      <c r="L28" s="54">
        <v>6.2</v>
      </c>
      <c r="M28" s="54"/>
      <c r="N28" s="54">
        <v>77.2</v>
      </c>
      <c r="O28" s="5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1708.8</v>
      </c>
      <c r="K29" s="138">
        <f>SUM(K21:K28)</f>
        <v>70.149999999999991</v>
      </c>
      <c r="L29" s="139">
        <f>SUM(L21:M28)</f>
        <v>65.149999999999991</v>
      </c>
      <c r="M29" s="139"/>
      <c r="N29" s="139">
        <f>SUM(N21:O28)</f>
        <v>262.03000000000003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185</v>
      </c>
      <c r="J33" s="169">
        <f>J19+J29</f>
        <v>2452.9499999999998</v>
      </c>
      <c r="K33" s="169">
        <f>SUM(K19+K29)</f>
        <v>124.49</v>
      </c>
      <c r="L33" s="170">
        <f>L19+L29</f>
        <v>113.1</v>
      </c>
      <c r="M33" s="171"/>
      <c r="N33" s="172">
        <f>N19+N29</f>
        <v>335.28000000000003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11" sqref="B11:O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71</v>
      </c>
      <c r="E11" s="39"/>
      <c r="F11" s="39"/>
      <c r="G11" s="39"/>
      <c r="H11" s="40" t="s">
        <v>72</v>
      </c>
      <c r="I11" s="41">
        <v>13.47</v>
      </c>
      <c r="J11" s="41">
        <v>125</v>
      </c>
      <c r="K11" s="41">
        <v>12</v>
      </c>
      <c r="L11" s="54">
        <v>23</v>
      </c>
      <c r="M11" s="54"/>
      <c r="N11" s="57">
        <v>14</v>
      </c>
      <c r="O11" s="58"/>
    </row>
    <row r="12" spans="1:58" ht="39.950000000000003" customHeight="1">
      <c r="A12" s="47"/>
      <c r="B12" s="37"/>
      <c r="C12" s="38"/>
      <c r="D12" s="39" t="s">
        <v>17</v>
      </c>
      <c r="E12" s="39"/>
      <c r="F12" s="39"/>
      <c r="G12" s="39"/>
      <c r="H12" s="40" t="s">
        <v>73</v>
      </c>
      <c r="I12" s="41">
        <v>15.08</v>
      </c>
      <c r="J12" s="42">
        <v>125</v>
      </c>
      <c r="K12" s="42">
        <v>12.3</v>
      </c>
      <c r="L12" s="43"/>
      <c r="M12" s="44">
        <v>25</v>
      </c>
      <c r="N12" s="45">
        <v>10.3</v>
      </c>
      <c r="O12" s="46"/>
    </row>
    <row r="13" spans="1:58" ht="49.5" customHeight="1">
      <c r="A13" s="47"/>
      <c r="B13" s="48" t="s">
        <v>19</v>
      </c>
      <c r="C13" s="38" t="s">
        <v>74</v>
      </c>
      <c r="D13" s="49" t="s">
        <v>75</v>
      </c>
      <c r="E13" s="50"/>
      <c r="F13" s="50"/>
      <c r="G13" s="51"/>
      <c r="H13" s="40" t="s">
        <v>76</v>
      </c>
      <c r="I13" s="41">
        <v>29.21</v>
      </c>
      <c r="J13" s="52">
        <v>473.2</v>
      </c>
      <c r="K13" s="41">
        <v>11.4</v>
      </c>
      <c r="L13" s="53">
        <v>19.8</v>
      </c>
      <c r="M13" s="53"/>
      <c r="N13" s="54">
        <v>64.599999999999994</v>
      </c>
      <c r="O13" s="55"/>
    </row>
    <row r="14" spans="1:58" ht="39.950000000000003" customHeight="1">
      <c r="A14" s="47"/>
      <c r="B14" s="48" t="s">
        <v>23</v>
      </c>
      <c r="C14" s="60"/>
      <c r="D14" s="61"/>
      <c r="E14" s="62"/>
      <c r="F14" s="62"/>
      <c r="G14" s="63"/>
      <c r="H14" s="64"/>
      <c r="I14" s="65"/>
      <c r="J14" s="66"/>
      <c r="K14" s="66"/>
      <c r="L14" s="67"/>
      <c r="M14" s="67"/>
      <c r="N14" s="68"/>
      <c r="O14" s="69"/>
    </row>
    <row r="15" spans="1:58" ht="39.950000000000003" customHeight="1">
      <c r="A15" s="47"/>
      <c r="B15" s="59" t="s">
        <v>26</v>
      </c>
      <c r="C15" s="71"/>
      <c r="D15" s="72" t="s">
        <v>77</v>
      </c>
      <c r="E15" s="73"/>
      <c r="F15" s="73"/>
      <c r="G15" s="74"/>
      <c r="H15" s="75" t="s">
        <v>78</v>
      </c>
      <c r="I15" s="76">
        <v>2.93</v>
      </c>
      <c r="J15" s="66">
        <v>106</v>
      </c>
      <c r="K15" s="66">
        <v>3.6</v>
      </c>
      <c r="L15" s="67"/>
      <c r="M15" s="67">
        <v>0</v>
      </c>
      <c r="N15" s="67">
        <v>25</v>
      </c>
      <c r="O15" s="195"/>
    </row>
    <row r="16" spans="1:58" ht="39.950000000000003" customHeight="1">
      <c r="A16" s="47"/>
      <c r="B16" s="196"/>
      <c r="C16" s="38"/>
      <c r="D16" s="39" t="s">
        <v>79</v>
      </c>
      <c r="E16" s="39"/>
      <c r="F16" s="39"/>
      <c r="G16" s="39"/>
      <c r="H16" s="40" t="s">
        <v>54</v>
      </c>
      <c r="I16" s="41">
        <v>24.55</v>
      </c>
      <c r="J16" s="42">
        <v>125</v>
      </c>
      <c r="K16" s="42">
        <v>12.3</v>
      </c>
      <c r="L16" s="43"/>
      <c r="M16" s="44">
        <v>0</v>
      </c>
      <c r="N16" s="45">
        <v>10.3</v>
      </c>
      <c r="O16" s="46"/>
    </row>
    <row r="17" spans="1:15" ht="39.950000000000003" customHeight="1">
      <c r="A17" s="47"/>
      <c r="B17" s="59" t="s">
        <v>80</v>
      </c>
      <c r="C17" s="37"/>
      <c r="D17" s="84" t="s">
        <v>81</v>
      </c>
      <c r="E17" s="84"/>
      <c r="F17" s="84"/>
      <c r="G17" s="84"/>
      <c r="H17" s="64" t="s">
        <v>82</v>
      </c>
      <c r="I17" s="65">
        <v>4.63</v>
      </c>
      <c r="J17" s="81">
        <v>114</v>
      </c>
      <c r="K17" s="81">
        <v>3</v>
      </c>
      <c r="L17" s="85"/>
      <c r="M17" s="85">
        <v>1.2</v>
      </c>
      <c r="N17" s="86">
        <v>21</v>
      </c>
      <c r="O17" s="87"/>
    </row>
    <row r="18" spans="1:15" ht="39.950000000000003" customHeight="1" thickBot="1">
      <c r="A18" s="88"/>
      <c r="B18" s="89" t="s">
        <v>33</v>
      </c>
      <c r="C18" s="180"/>
      <c r="D18" s="181"/>
      <c r="E18" s="181"/>
      <c r="F18" s="181"/>
      <c r="G18" s="181"/>
      <c r="H18" s="182"/>
      <c r="I18" s="183"/>
      <c r="J18" s="184"/>
      <c r="K18" s="184"/>
      <c r="L18" s="185"/>
      <c r="M18" s="185"/>
      <c r="N18" s="186"/>
      <c r="O18" s="187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89.87</v>
      </c>
      <c r="J19" s="102">
        <f>SUM(J11:J18)</f>
        <v>1068.2</v>
      </c>
      <c r="K19" s="102">
        <f>SUM(K10:K18)</f>
        <v>54.600000000000009</v>
      </c>
      <c r="L19" s="103">
        <f>SUM(L10:M18)</f>
        <v>69</v>
      </c>
      <c r="M19" s="103"/>
      <c r="N19" s="103">
        <f>SUM(N10:O18)</f>
        <v>145.19999999999999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36</v>
      </c>
      <c r="C21" s="56"/>
      <c r="D21" s="39" t="s">
        <v>83</v>
      </c>
      <c r="E21" s="39"/>
      <c r="F21" s="39"/>
      <c r="G21" s="39"/>
      <c r="H21" s="40" t="s">
        <v>84</v>
      </c>
      <c r="I21" s="52">
        <v>7.35</v>
      </c>
      <c r="J21" s="41">
        <v>112</v>
      </c>
      <c r="K21" s="41">
        <v>0</v>
      </c>
      <c r="L21" s="54">
        <v>0</v>
      </c>
      <c r="M21" s="54"/>
      <c r="N21" s="54">
        <v>11.2</v>
      </c>
      <c r="O21" s="55"/>
    </row>
    <row r="22" spans="1:15" ht="58.5" customHeight="1">
      <c r="A22" s="47"/>
      <c r="B22" s="118" t="s">
        <v>37</v>
      </c>
      <c r="C22" s="56" t="s">
        <v>85</v>
      </c>
      <c r="D22" s="39" t="s">
        <v>86</v>
      </c>
      <c r="E22" s="39"/>
      <c r="F22" s="39"/>
      <c r="G22" s="39"/>
      <c r="H22" s="40" t="s">
        <v>87</v>
      </c>
      <c r="I22" s="52">
        <v>15.74</v>
      </c>
      <c r="J22" s="41">
        <v>357.2</v>
      </c>
      <c r="K22" s="41">
        <v>16.25</v>
      </c>
      <c r="L22" s="54">
        <v>9.25</v>
      </c>
      <c r="M22" s="54"/>
      <c r="N22" s="54">
        <v>54.25</v>
      </c>
      <c r="O22" s="55"/>
    </row>
    <row r="23" spans="1:15" ht="39.950000000000003" customHeight="1">
      <c r="A23" s="47"/>
      <c r="B23" s="48" t="s">
        <v>41</v>
      </c>
      <c r="C23" s="56" t="s">
        <v>88</v>
      </c>
      <c r="D23" s="39" t="s">
        <v>89</v>
      </c>
      <c r="E23" s="39"/>
      <c r="F23" s="39"/>
      <c r="G23" s="39"/>
      <c r="H23" s="40" t="s">
        <v>90</v>
      </c>
      <c r="I23" s="52">
        <v>48.21</v>
      </c>
      <c r="J23" s="41">
        <v>226</v>
      </c>
      <c r="K23" s="41">
        <v>21</v>
      </c>
      <c r="L23" s="54">
        <v>13.38</v>
      </c>
      <c r="M23" s="54"/>
      <c r="N23" s="54">
        <v>5.63</v>
      </c>
      <c r="O23" s="55"/>
    </row>
    <row r="24" spans="1:15" ht="39.950000000000003" customHeight="1">
      <c r="A24" s="47"/>
      <c r="B24" s="48" t="s">
        <v>23</v>
      </c>
      <c r="C24" s="56" t="s">
        <v>91</v>
      </c>
      <c r="D24" s="49" t="s">
        <v>92</v>
      </c>
      <c r="E24" s="50"/>
      <c r="F24" s="50"/>
      <c r="G24" s="51"/>
      <c r="H24" s="40" t="s">
        <v>47</v>
      </c>
      <c r="I24" s="41">
        <v>12.62</v>
      </c>
      <c r="J24" s="65">
        <v>262.8</v>
      </c>
      <c r="K24" s="41">
        <v>4.3</v>
      </c>
      <c r="L24" s="120"/>
      <c r="M24" s="120">
        <v>7.2</v>
      </c>
      <c r="N24" s="57">
        <v>441</v>
      </c>
      <c r="O24" s="58"/>
    </row>
    <row r="25" spans="1:15" ht="39.950000000000003" customHeight="1">
      <c r="A25" s="47"/>
      <c r="B25" s="70" t="s">
        <v>26</v>
      </c>
      <c r="C25" s="56" t="s">
        <v>93</v>
      </c>
      <c r="D25" s="49" t="s">
        <v>94</v>
      </c>
      <c r="E25" s="50"/>
      <c r="F25" s="50"/>
      <c r="G25" s="51"/>
      <c r="H25" s="40" t="s">
        <v>22</v>
      </c>
      <c r="I25" s="52">
        <v>11.66</v>
      </c>
      <c r="J25" s="41">
        <v>252</v>
      </c>
      <c r="K25" s="41">
        <v>2.4</v>
      </c>
      <c r="L25" s="54">
        <v>0</v>
      </c>
      <c r="M25" s="54"/>
      <c r="N25" s="54">
        <v>63.2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50</v>
      </c>
      <c r="E27" s="127"/>
      <c r="F27" s="128"/>
      <c r="G27" s="124"/>
      <c r="H27" s="40" t="s">
        <v>95</v>
      </c>
      <c r="I27" s="52">
        <v>4.42</v>
      </c>
      <c r="J27" s="41">
        <v>112</v>
      </c>
      <c r="K27" s="41">
        <v>12</v>
      </c>
      <c r="L27" s="77"/>
      <c r="M27" s="77">
        <v>1.2</v>
      </c>
      <c r="N27" s="77">
        <v>23.6</v>
      </c>
      <c r="O27" s="125"/>
    </row>
    <row r="28" spans="1:15" ht="39.950000000000003" customHeight="1">
      <c r="A28" s="129"/>
      <c r="B28" s="130" t="s">
        <v>52</v>
      </c>
      <c r="C28" s="131"/>
      <c r="D28" s="194"/>
      <c r="E28" s="194"/>
      <c r="F28" s="194"/>
      <c r="G28" s="194"/>
      <c r="H28" s="133"/>
      <c r="I28" s="52"/>
      <c r="J28" s="41"/>
      <c r="K28" s="41"/>
      <c r="L28" s="54"/>
      <c r="M28" s="54"/>
      <c r="N28" s="54"/>
      <c r="O28" s="5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I21+I22+I23+I24+I25+I26+I27+I28</f>
        <v>100</v>
      </c>
      <c r="J29" s="138">
        <f>SUM(J21:J28)</f>
        <v>1322</v>
      </c>
      <c r="K29" s="138">
        <f>SUM(K21:K28)</f>
        <v>55.949999999999996</v>
      </c>
      <c r="L29" s="139">
        <f>SUM(L21:M28)</f>
        <v>31.03</v>
      </c>
      <c r="M29" s="139"/>
      <c r="N29" s="139">
        <f>SUM(N21:O28)</f>
        <v>598.88000000000011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189.87</v>
      </c>
      <c r="J33" s="169">
        <f>J19+J29</f>
        <v>2390.1999999999998</v>
      </c>
      <c r="K33" s="169">
        <f>SUM(K19+K29)</f>
        <v>110.55000000000001</v>
      </c>
      <c r="L33" s="170">
        <f>L19+L29</f>
        <v>100.03</v>
      </c>
      <c r="M33" s="171"/>
      <c r="N33" s="172">
        <f>N19+N29</f>
        <v>744.08000000000015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6:G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18" zoomScale="75" zoomScaleNormal="75" zoomScaleSheetLayoutView="75" workbookViewId="0">
      <selection activeCell="D28" sqref="D28:G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71</v>
      </c>
      <c r="E11" s="39"/>
      <c r="F11" s="39"/>
      <c r="G11" s="39"/>
      <c r="H11" s="40" t="s">
        <v>73</v>
      </c>
      <c r="I11" s="41">
        <v>12.41</v>
      </c>
      <c r="J11" s="41">
        <v>260.10000000000002</v>
      </c>
      <c r="K11" s="41">
        <v>8.1</v>
      </c>
      <c r="L11" s="54">
        <v>35.799999999999997</v>
      </c>
      <c r="M11" s="54"/>
      <c r="N11" s="57">
        <v>9.1</v>
      </c>
      <c r="O11" s="58"/>
    </row>
    <row r="12" spans="1:58" ht="39.950000000000003" customHeight="1">
      <c r="A12" s="47"/>
      <c r="B12" s="37"/>
      <c r="C12" s="38"/>
      <c r="D12" s="39"/>
      <c r="E12" s="39"/>
      <c r="F12" s="39"/>
      <c r="G12" s="39"/>
      <c r="H12" s="40"/>
      <c r="I12" s="41"/>
      <c r="J12" s="52"/>
      <c r="K12" s="41"/>
      <c r="L12" s="53"/>
      <c r="M12" s="53"/>
      <c r="N12" s="54"/>
      <c r="O12" s="55"/>
    </row>
    <row r="13" spans="1:58" ht="49.5" customHeight="1">
      <c r="A13" s="47"/>
      <c r="B13" s="48" t="s">
        <v>19</v>
      </c>
      <c r="C13" s="38" t="s">
        <v>74</v>
      </c>
      <c r="D13" s="49" t="s">
        <v>75</v>
      </c>
      <c r="E13" s="50"/>
      <c r="F13" s="50"/>
      <c r="G13" s="51"/>
      <c r="H13" s="40" t="s">
        <v>76</v>
      </c>
      <c r="I13" s="41">
        <v>33.020000000000003</v>
      </c>
      <c r="J13" s="52">
        <v>473.2</v>
      </c>
      <c r="K13" s="41">
        <v>11.4</v>
      </c>
      <c r="L13" s="53">
        <v>19.8</v>
      </c>
      <c r="M13" s="53"/>
      <c r="N13" s="54">
        <v>64.599999999999994</v>
      </c>
      <c r="O13" s="55"/>
    </row>
    <row r="14" spans="1:58" ht="39.950000000000003" customHeight="1">
      <c r="A14" s="47"/>
      <c r="B14" s="48" t="s">
        <v>23</v>
      </c>
      <c r="C14" s="60"/>
      <c r="D14" s="61"/>
      <c r="E14" s="62"/>
      <c r="F14" s="62"/>
      <c r="G14" s="63"/>
      <c r="H14" s="64"/>
      <c r="I14" s="65"/>
      <c r="J14" s="66"/>
      <c r="K14" s="66"/>
      <c r="L14" s="67"/>
      <c r="M14" s="67"/>
      <c r="N14" s="68"/>
      <c r="O14" s="69"/>
    </row>
    <row r="15" spans="1:58" ht="39.950000000000003" customHeight="1">
      <c r="A15" s="47"/>
      <c r="B15" s="59" t="s">
        <v>26</v>
      </c>
      <c r="C15" s="71"/>
      <c r="D15" s="72" t="s">
        <v>77</v>
      </c>
      <c r="E15" s="73"/>
      <c r="F15" s="73"/>
      <c r="G15" s="74"/>
      <c r="H15" s="64" t="s">
        <v>78</v>
      </c>
      <c r="I15" s="65">
        <v>4.4000000000000004</v>
      </c>
      <c r="J15" s="66">
        <v>106.95</v>
      </c>
      <c r="K15" s="66">
        <v>2.84</v>
      </c>
      <c r="L15" s="67"/>
      <c r="M15" s="67">
        <v>2.2000000000000002</v>
      </c>
      <c r="N15" s="68">
        <v>19.350000000000001</v>
      </c>
      <c r="O15" s="69"/>
    </row>
    <row r="16" spans="1:58" ht="39.950000000000003" customHeight="1">
      <c r="A16" s="47"/>
      <c r="B16" s="196"/>
      <c r="C16" s="38"/>
      <c r="D16" s="39" t="s">
        <v>31</v>
      </c>
      <c r="E16" s="39"/>
      <c r="F16" s="39"/>
      <c r="G16" s="39"/>
      <c r="H16" s="75" t="s">
        <v>54</v>
      </c>
      <c r="I16" s="76">
        <v>28.5</v>
      </c>
      <c r="J16" s="66">
        <v>112</v>
      </c>
      <c r="K16" s="66">
        <v>12</v>
      </c>
      <c r="L16" s="67"/>
      <c r="M16" s="67">
        <v>23</v>
      </c>
      <c r="N16" s="67">
        <v>4.5</v>
      </c>
      <c r="O16" s="195"/>
    </row>
    <row r="17" spans="1:15" ht="39.950000000000003" customHeight="1">
      <c r="A17" s="47"/>
      <c r="B17" s="59" t="s">
        <v>80</v>
      </c>
      <c r="C17" s="37"/>
      <c r="D17" s="84" t="s">
        <v>81</v>
      </c>
      <c r="E17" s="84"/>
      <c r="F17" s="84"/>
      <c r="G17" s="84"/>
      <c r="H17" s="80" t="s">
        <v>96</v>
      </c>
      <c r="I17" s="81">
        <v>6.67</v>
      </c>
      <c r="J17" s="65">
        <v>114</v>
      </c>
      <c r="K17" s="65">
        <v>3.8</v>
      </c>
      <c r="L17" s="120">
        <v>1.2</v>
      </c>
      <c r="M17" s="120"/>
      <c r="N17" s="120">
        <v>23</v>
      </c>
      <c r="O17" s="197"/>
    </row>
    <row r="18" spans="1:15" ht="39.950000000000003" customHeight="1" thickBot="1">
      <c r="A18" s="88"/>
      <c r="B18" s="89"/>
      <c r="C18" s="90"/>
      <c r="D18" s="91"/>
      <c r="E18" s="91"/>
      <c r="F18" s="91"/>
      <c r="G18" s="91"/>
      <c r="H18" s="92"/>
      <c r="I18" s="93"/>
      <c r="J18" s="184"/>
      <c r="K18" s="184"/>
      <c r="L18" s="185"/>
      <c r="M18" s="185"/>
      <c r="N18" s="186"/>
      <c r="O18" s="187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85.000000000000014</v>
      </c>
      <c r="J19" s="102">
        <f>SUM(J11:J18)</f>
        <v>1066.25</v>
      </c>
      <c r="K19" s="102">
        <f>SUM(K10:K18)</f>
        <v>38.14</v>
      </c>
      <c r="L19" s="103">
        <f>SUM(L10:M18)</f>
        <v>82</v>
      </c>
      <c r="M19" s="103"/>
      <c r="N19" s="103">
        <f>SUM(N10:O18)</f>
        <v>120.54999999999998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68</v>
      </c>
      <c r="C21" s="56"/>
      <c r="D21" s="39" t="s">
        <v>83</v>
      </c>
      <c r="E21" s="39"/>
      <c r="F21" s="39"/>
      <c r="G21" s="39"/>
      <c r="H21" s="40" t="s">
        <v>73</v>
      </c>
      <c r="I21" s="52">
        <v>4.8899999999999997</v>
      </c>
      <c r="J21" s="41">
        <v>112</v>
      </c>
      <c r="K21" s="41">
        <v>0</v>
      </c>
      <c r="L21" s="54">
        <v>0</v>
      </c>
      <c r="M21" s="54"/>
      <c r="N21" s="54">
        <v>11.2</v>
      </c>
      <c r="O21" s="55"/>
    </row>
    <row r="22" spans="1:15" ht="58.5" customHeight="1">
      <c r="A22" s="47"/>
      <c r="B22" s="118" t="s">
        <v>37</v>
      </c>
      <c r="C22" s="56" t="s">
        <v>85</v>
      </c>
      <c r="D22" s="39" t="s">
        <v>86</v>
      </c>
      <c r="E22" s="39"/>
      <c r="F22" s="39"/>
      <c r="G22" s="39"/>
      <c r="H22" s="40" t="s">
        <v>87</v>
      </c>
      <c r="I22" s="52">
        <v>15.74</v>
      </c>
      <c r="J22" s="41">
        <v>357.2</v>
      </c>
      <c r="K22" s="41">
        <v>16.25</v>
      </c>
      <c r="L22" s="54">
        <v>9.25</v>
      </c>
      <c r="M22" s="54"/>
      <c r="N22" s="54">
        <v>54.25</v>
      </c>
      <c r="O22" s="55"/>
    </row>
    <row r="23" spans="1:15" ht="39.950000000000003" customHeight="1">
      <c r="A23" s="47"/>
      <c r="B23" s="48" t="s">
        <v>41</v>
      </c>
      <c r="C23" s="56" t="s">
        <v>88</v>
      </c>
      <c r="D23" s="39" t="s">
        <v>89</v>
      </c>
      <c r="E23" s="39"/>
      <c r="F23" s="39"/>
      <c r="G23" s="39"/>
      <c r="H23" s="40" t="s">
        <v>90</v>
      </c>
      <c r="I23" s="52">
        <v>48.21</v>
      </c>
      <c r="J23" s="41">
        <v>226</v>
      </c>
      <c r="K23" s="41">
        <v>21</v>
      </c>
      <c r="L23" s="54">
        <v>13.38</v>
      </c>
      <c r="M23" s="54"/>
      <c r="N23" s="54">
        <v>5.63</v>
      </c>
      <c r="O23" s="55"/>
    </row>
    <row r="24" spans="1:15" ht="39.950000000000003" customHeight="1">
      <c r="A24" s="47"/>
      <c r="B24" s="48" t="s">
        <v>23</v>
      </c>
      <c r="C24" s="56" t="s">
        <v>91</v>
      </c>
      <c r="D24" s="49" t="s">
        <v>92</v>
      </c>
      <c r="E24" s="50"/>
      <c r="F24" s="50"/>
      <c r="G24" s="51"/>
      <c r="H24" s="40" t="s">
        <v>22</v>
      </c>
      <c r="I24" s="41">
        <v>16.82</v>
      </c>
      <c r="J24" s="65">
        <v>262.8</v>
      </c>
      <c r="K24" s="41">
        <v>4.3</v>
      </c>
      <c r="L24" s="120"/>
      <c r="M24" s="120">
        <v>7.2</v>
      </c>
      <c r="N24" s="57">
        <v>441</v>
      </c>
      <c r="O24" s="58"/>
    </row>
    <row r="25" spans="1:15" ht="39.950000000000003" customHeight="1">
      <c r="A25" s="47"/>
      <c r="B25" s="70" t="s">
        <v>26</v>
      </c>
      <c r="C25" s="56" t="s">
        <v>93</v>
      </c>
      <c r="D25" s="49" t="s">
        <v>94</v>
      </c>
      <c r="E25" s="50"/>
      <c r="F25" s="50"/>
      <c r="G25" s="51"/>
      <c r="H25" s="40" t="s">
        <v>22</v>
      </c>
      <c r="I25" s="52">
        <v>11.66</v>
      </c>
      <c r="J25" s="41">
        <v>252</v>
      </c>
      <c r="K25" s="41">
        <v>2.4</v>
      </c>
      <c r="L25" s="54">
        <v>0</v>
      </c>
      <c r="M25" s="54"/>
      <c r="N25" s="54">
        <v>63.2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50</v>
      </c>
      <c r="E27" s="127"/>
      <c r="F27" s="128"/>
      <c r="G27" s="124"/>
      <c r="H27" s="40" t="s">
        <v>97</v>
      </c>
      <c r="I27" s="52">
        <v>2.68</v>
      </c>
      <c r="J27" s="41">
        <v>112</v>
      </c>
      <c r="K27" s="41">
        <v>12</v>
      </c>
      <c r="L27" s="77"/>
      <c r="M27" s="77">
        <v>1.2</v>
      </c>
      <c r="N27" s="77">
        <v>23.6</v>
      </c>
      <c r="O27" s="125"/>
    </row>
    <row r="28" spans="1:15" ht="39.950000000000003" customHeight="1">
      <c r="A28" s="129"/>
      <c r="B28" s="130" t="s">
        <v>52</v>
      </c>
      <c r="C28" s="131"/>
      <c r="D28" s="194"/>
      <c r="E28" s="194"/>
      <c r="F28" s="194"/>
      <c r="G28" s="194"/>
      <c r="H28" s="133"/>
      <c r="I28" s="52"/>
      <c r="J28" s="41"/>
      <c r="K28" s="41"/>
      <c r="L28" s="54"/>
      <c r="M28" s="54"/>
      <c r="N28" s="54"/>
      <c r="O28" s="5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1322</v>
      </c>
      <c r="K29" s="138">
        <f>SUM(K21:K28)</f>
        <v>55.949999999999996</v>
      </c>
      <c r="L29" s="139">
        <f>SUM(L21:M28)</f>
        <v>31.03</v>
      </c>
      <c r="M29" s="139"/>
      <c r="N29" s="139">
        <f>SUM(N21:O28)</f>
        <v>598.88000000000011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185</v>
      </c>
      <c r="J33" s="169">
        <f>J19+J29</f>
        <v>2388.25</v>
      </c>
      <c r="K33" s="169">
        <f>SUM(K19+K29)</f>
        <v>94.09</v>
      </c>
      <c r="L33" s="170">
        <f>L19+L29</f>
        <v>113.03</v>
      </c>
      <c r="M33" s="171"/>
      <c r="N33" s="172">
        <f>N19+N29</f>
        <v>719.43000000000006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E41:G41"/>
    <mergeCell ref="A35:B35"/>
    <mergeCell ref="H35:J35"/>
    <mergeCell ref="A37:B37"/>
    <mergeCell ref="C37:F37"/>
    <mergeCell ref="H37:J37"/>
    <mergeCell ref="A39:B39"/>
    <mergeCell ref="C39:F39"/>
    <mergeCell ref="H39:J39"/>
    <mergeCell ref="D32:G32"/>
    <mergeCell ref="L32:M32"/>
    <mergeCell ref="N32:O32"/>
    <mergeCell ref="D33:F33"/>
    <mergeCell ref="L33:M33"/>
    <mergeCell ref="N33:O33"/>
    <mergeCell ref="D29:G29"/>
    <mergeCell ref="L29:M29"/>
    <mergeCell ref="N29:O29"/>
    <mergeCell ref="A30:G30"/>
    <mergeCell ref="N30:O30"/>
    <mergeCell ref="D31:G31"/>
    <mergeCell ref="L31:M31"/>
    <mergeCell ref="N31:O31"/>
    <mergeCell ref="D25:G25"/>
    <mergeCell ref="L25:M25"/>
    <mergeCell ref="N25:O25"/>
    <mergeCell ref="D26:F26"/>
    <mergeCell ref="D27:F27"/>
    <mergeCell ref="D28:G28"/>
    <mergeCell ref="L28:M28"/>
    <mergeCell ref="N28:O28"/>
    <mergeCell ref="N22:O22"/>
    <mergeCell ref="D23:G23"/>
    <mergeCell ref="L23:M23"/>
    <mergeCell ref="N23:O23"/>
    <mergeCell ref="D24:G24"/>
    <mergeCell ref="N24:O24"/>
    <mergeCell ref="D19:G19"/>
    <mergeCell ref="L19:M19"/>
    <mergeCell ref="N19:O19"/>
    <mergeCell ref="A20:O20"/>
    <mergeCell ref="A21:A28"/>
    <mergeCell ref="D21:G21"/>
    <mergeCell ref="L21:M21"/>
    <mergeCell ref="N21:O21"/>
    <mergeCell ref="D22:G22"/>
    <mergeCell ref="L22:M22"/>
    <mergeCell ref="D15:F15"/>
    <mergeCell ref="N15:O15"/>
    <mergeCell ref="D16:G16"/>
    <mergeCell ref="D17:G17"/>
    <mergeCell ref="D18:G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zoomScale="75" zoomScaleNormal="75" zoomScaleSheetLayoutView="75" workbookViewId="0">
      <selection activeCell="B21" sqref="B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39"/>
      <c r="E12" s="39"/>
      <c r="F12" s="39"/>
      <c r="G12" s="39"/>
      <c r="H12" s="40"/>
      <c r="I12" s="41"/>
      <c r="J12" s="41"/>
      <c r="K12" s="41"/>
      <c r="L12" s="54"/>
      <c r="M12" s="54"/>
      <c r="N12" s="57"/>
      <c r="O12" s="58"/>
    </row>
    <row r="13" spans="1:58" ht="49.5" customHeight="1">
      <c r="A13" s="47"/>
      <c r="B13" s="48" t="s">
        <v>19</v>
      </c>
      <c r="C13" s="38"/>
      <c r="D13" s="49" t="s">
        <v>99</v>
      </c>
      <c r="E13" s="50"/>
      <c r="F13" s="50"/>
      <c r="G13" s="51"/>
      <c r="H13" s="40" t="s">
        <v>54</v>
      </c>
      <c r="I13" s="41">
        <v>39.619999999999997</v>
      </c>
      <c r="J13" s="52">
        <v>99.15</v>
      </c>
      <c r="K13" s="41">
        <v>0.1</v>
      </c>
      <c r="L13" s="53">
        <v>10.8</v>
      </c>
      <c r="M13" s="53"/>
      <c r="N13" s="54">
        <v>0.2</v>
      </c>
      <c r="O13" s="55"/>
    </row>
    <row r="14" spans="1:58" ht="39.950000000000003" customHeight="1">
      <c r="A14" s="47"/>
      <c r="B14" s="48" t="s">
        <v>23</v>
      </c>
      <c r="C14" s="38" t="s">
        <v>100</v>
      </c>
      <c r="D14" s="49" t="s">
        <v>101</v>
      </c>
      <c r="E14" s="50"/>
      <c r="F14" s="50"/>
      <c r="G14" s="51"/>
      <c r="H14" s="40" t="s">
        <v>47</v>
      </c>
      <c r="I14" s="41">
        <v>7.53</v>
      </c>
      <c r="J14" s="52">
        <v>213.8</v>
      </c>
      <c r="K14" s="41">
        <v>10.9</v>
      </c>
      <c r="L14" s="53">
        <v>18</v>
      </c>
      <c r="M14" s="53"/>
      <c r="N14" s="54">
        <v>2</v>
      </c>
      <c r="O14" s="55"/>
    </row>
    <row r="15" spans="1:58" ht="39.950000000000003" customHeight="1">
      <c r="A15" s="47"/>
      <c r="B15" s="59" t="s">
        <v>26</v>
      </c>
      <c r="C15" s="56" t="s">
        <v>102</v>
      </c>
      <c r="D15" s="49" t="s">
        <v>103</v>
      </c>
      <c r="E15" s="50"/>
      <c r="F15" s="50"/>
      <c r="G15" s="51"/>
      <c r="H15" s="40" t="s">
        <v>22</v>
      </c>
      <c r="I15" s="52">
        <v>6.11</v>
      </c>
      <c r="J15" s="41">
        <v>112</v>
      </c>
      <c r="K15" s="41">
        <v>5</v>
      </c>
      <c r="L15" s="54">
        <v>0.2</v>
      </c>
      <c r="M15" s="54"/>
      <c r="N15" s="54">
        <v>12.3</v>
      </c>
      <c r="O15" s="55"/>
    </row>
    <row r="16" spans="1:58" ht="39.950000000000003" customHeight="1">
      <c r="A16" s="47"/>
      <c r="B16" s="196"/>
      <c r="C16" s="71"/>
      <c r="D16" s="72"/>
      <c r="E16" s="73"/>
      <c r="F16" s="73"/>
      <c r="G16" s="74"/>
      <c r="H16" s="75"/>
      <c r="I16" s="76"/>
      <c r="J16" s="66"/>
      <c r="K16" s="66"/>
      <c r="L16" s="67"/>
      <c r="M16" s="67"/>
      <c r="N16" s="67"/>
      <c r="O16" s="195"/>
    </row>
    <row r="17" spans="1:15" ht="39.950000000000003" customHeight="1">
      <c r="A17" s="47"/>
      <c r="B17" s="59" t="s">
        <v>80</v>
      </c>
      <c r="C17" s="199"/>
      <c r="D17" s="79" t="s">
        <v>104</v>
      </c>
      <c r="E17" s="79"/>
      <c r="F17" s="79"/>
      <c r="G17" s="79"/>
      <c r="H17" s="40" t="s">
        <v>105</v>
      </c>
      <c r="I17" s="41">
        <v>4.47</v>
      </c>
      <c r="J17" s="52">
        <v>78</v>
      </c>
      <c r="K17" s="52">
        <v>12</v>
      </c>
      <c r="L17" s="53">
        <v>4.5</v>
      </c>
      <c r="M17" s="53"/>
      <c r="N17" s="53">
        <v>2</v>
      </c>
      <c r="O17" s="200"/>
    </row>
    <row r="18" spans="1:15" ht="39.950000000000003" customHeight="1" thickBot="1">
      <c r="A18" s="88"/>
      <c r="B18" s="89" t="s">
        <v>33</v>
      </c>
      <c r="C18" s="90"/>
      <c r="D18" s="91" t="s">
        <v>106</v>
      </c>
      <c r="E18" s="91"/>
      <c r="F18" s="91"/>
      <c r="G18" s="91"/>
      <c r="H18" s="92" t="s">
        <v>54</v>
      </c>
      <c r="I18" s="93">
        <v>32.14</v>
      </c>
      <c r="J18" s="94">
        <v>112</v>
      </c>
      <c r="K18" s="94">
        <v>1.6</v>
      </c>
      <c r="L18" s="95"/>
      <c r="M18" s="95">
        <v>0</v>
      </c>
      <c r="N18" s="96">
        <v>12</v>
      </c>
      <c r="O18" s="97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89.87</v>
      </c>
      <c r="J19" s="102">
        <f>SUM(J11:J18)</f>
        <v>614.95000000000005</v>
      </c>
      <c r="K19" s="102">
        <f>SUM(K10:K18)</f>
        <v>29.6</v>
      </c>
      <c r="L19" s="103">
        <f>SUM(L10:M18)</f>
        <v>33.5</v>
      </c>
      <c r="M19" s="103"/>
      <c r="N19" s="103">
        <f>SUM(N10:O18)</f>
        <v>28.5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36</v>
      </c>
      <c r="C21" s="56" t="s">
        <v>107</v>
      </c>
      <c r="D21" s="39" t="s">
        <v>108</v>
      </c>
      <c r="E21" s="39"/>
      <c r="F21" s="39"/>
      <c r="G21" s="39"/>
      <c r="H21" s="40" t="s">
        <v>32</v>
      </c>
      <c r="I21" s="52">
        <v>18.39</v>
      </c>
      <c r="J21" s="41">
        <v>12</v>
      </c>
      <c r="K21" s="41">
        <v>0</v>
      </c>
      <c r="L21" s="54">
        <v>0</v>
      </c>
      <c r="M21" s="54"/>
      <c r="N21" s="54">
        <v>1.3</v>
      </c>
      <c r="O21" s="55"/>
    </row>
    <row r="22" spans="1:15" ht="58.5" customHeight="1">
      <c r="A22" s="47"/>
      <c r="B22" s="118" t="s">
        <v>37</v>
      </c>
      <c r="C22" s="56" t="s">
        <v>109</v>
      </c>
      <c r="D22" s="39" t="s">
        <v>110</v>
      </c>
      <c r="E22" s="39"/>
      <c r="F22" s="39"/>
      <c r="G22" s="39"/>
      <c r="H22" s="40" t="s">
        <v>111</v>
      </c>
      <c r="I22" s="52">
        <v>15.39</v>
      </c>
      <c r="J22" s="41">
        <v>351.01</v>
      </c>
      <c r="K22" s="41">
        <v>10.4</v>
      </c>
      <c r="L22" s="54">
        <v>2.7</v>
      </c>
      <c r="M22" s="54"/>
      <c r="N22" s="54">
        <v>22.01</v>
      </c>
      <c r="O22" s="55"/>
    </row>
    <row r="23" spans="1:15" ht="39.950000000000003" customHeight="1">
      <c r="A23" s="47"/>
      <c r="B23" s="48" t="s">
        <v>41</v>
      </c>
      <c r="C23" s="56" t="s">
        <v>112</v>
      </c>
      <c r="D23" s="39" t="s">
        <v>113</v>
      </c>
      <c r="E23" s="39"/>
      <c r="F23" s="39"/>
      <c r="G23" s="39"/>
      <c r="H23" s="40" t="s">
        <v>114</v>
      </c>
      <c r="I23" s="52">
        <v>56.25</v>
      </c>
      <c r="J23" s="41">
        <v>402.3</v>
      </c>
      <c r="K23" s="41">
        <v>20.7</v>
      </c>
      <c r="L23" s="54">
        <v>11</v>
      </c>
      <c r="M23" s="54"/>
      <c r="N23" s="54">
        <v>51.2</v>
      </c>
      <c r="O23" s="55"/>
    </row>
    <row r="24" spans="1:15" ht="39.950000000000003" customHeight="1">
      <c r="A24" s="47"/>
      <c r="B24" s="48" t="s">
        <v>23</v>
      </c>
      <c r="C24" s="56"/>
      <c r="D24" s="49"/>
      <c r="E24" s="50"/>
      <c r="F24" s="50"/>
      <c r="G24" s="51"/>
      <c r="H24" s="40"/>
      <c r="I24" s="41"/>
      <c r="J24" s="65"/>
      <c r="K24" s="41"/>
      <c r="L24" s="120"/>
      <c r="M24" s="120"/>
      <c r="N24" s="57"/>
      <c r="O24" s="58"/>
    </row>
    <row r="25" spans="1:15" ht="39.950000000000003" customHeight="1">
      <c r="A25" s="47"/>
      <c r="B25" s="70" t="s">
        <v>26</v>
      </c>
      <c r="C25" s="56" t="s">
        <v>115</v>
      </c>
      <c r="D25" s="49" t="s">
        <v>116</v>
      </c>
      <c r="E25" s="50"/>
      <c r="F25" s="50"/>
      <c r="G25" s="51"/>
      <c r="H25" s="40" t="s">
        <v>22</v>
      </c>
      <c r="I25" s="52">
        <v>4.88</v>
      </c>
      <c r="J25" s="41">
        <v>88.2</v>
      </c>
      <c r="K25" s="41">
        <v>0.47</v>
      </c>
      <c r="L25" s="54">
        <v>0</v>
      </c>
      <c r="M25" s="54"/>
      <c r="N25" s="54">
        <v>22.47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117</v>
      </c>
      <c r="E27" s="127"/>
      <c r="F27" s="128"/>
      <c r="G27" s="124"/>
      <c r="H27" s="40" t="s">
        <v>118</v>
      </c>
      <c r="I27" s="52">
        <v>5.09</v>
      </c>
      <c r="J27" s="41">
        <v>112</v>
      </c>
      <c r="K27" s="41">
        <v>1.2</v>
      </c>
      <c r="L27" s="77"/>
      <c r="M27" s="77">
        <v>2.2999999999999998</v>
      </c>
      <c r="N27" s="77">
        <v>12.4</v>
      </c>
      <c r="O27" s="125"/>
    </row>
    <row r="28" spans="1:15" ht="39.950000000000003" customHeight="1">
      <c r="A28" s="129"/>
      <c r="B28" s="130" t="s">
        <v>52</v>
      </c>
      <c r="C28" s="131"/>
      <c r="D28" s="194"/>
      <c r="E28" s="194"/>
      <c r="F28" s="194"/>
      <c r="G28" s="194"/>
      <c r="H28" s="133"/>
      <c r="I28" s="52"/>
      <c r="J28" s="41"/>
      <c r="K28" s="41"/>
      <c r="L28" s="54"/>
      <c r="M28" s="54"/>
      <c r="N28" s="54"/>
      <c r="O28" s="5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965.51</v>
      </c>
      <c r="K29" s="138">
        <f>SUM(K21:K28)</f>
        <v>32.770000000000003</v>
      </c>
      <c r="L29" s="139">
        <f>SUM(L21:M28)</f>
        <v>16</v>
      </c>
      <c r="M29" s="139"/>
      <c r="N29" s="139">
        <f>SUM(N21:O28)</f>
        <v>109.38000000000001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189.87</v>
      </c>
      <c r="J33" s="169">
        <f>J19+J29</f>
        <v>1580.46</v>
      </c>
      <c r="K33" s="169">
        <f>SUM(K19+K29)</f>
        <v>62.370000000000005</v>
      </c>
      <c r="L33" s="170">
        <f>L19+L29</f>
        <v>49.5</v>
      </c>
      <c r="M33" s="171"/>
      <c r="N33" s="172">
        <f>N19+N29</f>
        <v>137.88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8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B21" sqref="B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48" t="s">
        <v>19</v>
      </c>
      <c r="C12" s="38"/>
      <c r="D12" s="49" t="s">
        <v>99</v>
      </c>
      <c r="E12" s="50"/>
      <c r="F12" s="50"/>
      <c r="G12" s="51"/>
      <c r="H12" s="40" t="s">
        <v>54</v>
      </c>
      <c r="I12" s="41">
        <v>44.78</v>
      </c>
      <c r="J12" s="52">
        <v>99.15</v>
      </c>
      <c r="K12" s="41">
        <v>0.1</v>
      </c>
      <c r="L12" s="53">
        <v>10.8</v>
      </c>
      <c r="M12" s="53"/>
      <c r="N12" s="54">
        <v>0.2</v>
      </c>
      <c r="O12" s="55"/>
    </row>
    <row r="13" spans="1:58" ht="49.5" customHeight="1">
      <c r="A13" s="47"/>
      <c r="B13" s="48" t="s">
        <v>23</v>
      </c>
      <c r="C13" s="38" t="s">
        <v>100</v>
      </c>
      <c r="D13" s="49" t="s">
        <v>101</v>
      </c>
      <c r="E13" s="50"/>
      <c r="F13" s="50"/>
      <c r="G13" s="51"/>
      <c r="H13" s="40" t="s">
        <v>22</v>
      </c>
      <c r="I13" s="41">
        <v>11.22</v>
      </c>
      <c r="J13" s="52">
        <v>213.8</v>
      </c>
      <c r="K13" s="41">
        <v>10.9</v>
      </c>
      <c r="L13" s="53">
        <v>18</v>
      </c>
      <c r="M13" s="53"/>
      <c r="N13" s="54">
        <v>2</v>
      </c>
      <c r="O13" s="55"/>
    </row>
    <row r="14" spans="1:58" ht="39.950000000000003" customHeight="1">
      <c r="A14" s="47"/>
      <c r="B14" s="59" t="s">
        <v>26</v>
      </c>
      <c r="C14" s="56" t="s">
        <v>102</v>
      </c>
      <c r="D14" s="49" t="s">
        <v>103</v>
      </c>
      <c r="E14" s="50"/>
      <c r="F14" s="50"/>
      <c r="G14" s="51"/>
      <c r="H14" s="40" t="s">
        <v>22</v>
      </c>
      <c r="I14" s="52">
        <v>9.17</v>
      </c>
      <c r="J14" s="41">
        <v>112</v>
      </c>
      <c r="K14" s="41">
        <v>5</v>
      </c>
      <c r="L14" s="54">
        <v>0.2</v>
      </c>
      <c r="M14" s="54"/>
      <c r="N14" s="54">
        <v>12.3</v>
      </c>
      <c r="O14" s="55"/>
    </row>
    <row r="15" spans="1:58" ht="39.950000000000003" customHeight="1">
      <c r="A15" s="47"/>
      <c r="B15" s="196"/>
      <c r="C15" s="71"/>
      <c r="D15" s="72"/>
      <c r="E15" s="73"/>
      <c r="F15" s="73"/>
      <c r="G15" s="74"/>
      <c r="H15" s="75"/>
      <c r="I15" s="76"/>
      <c r="J15" s="66"/>
      <c r="K15" s="66"/>
      <c r="L15" s="67"/>
      <c r="M15" s="67"/>
      <c r="N15" s="67"/>
      <c r="O15" s="195"/>
    </row>
    <row r="16" spans="1:58" ht="39.950000000000003" customHeight="1">
      <c r="A16" s="47"/>
      <c r="B16" s="59" t="s">
        <v>80</v>
      </c>
      <c r="C16" s="199"/>
      <c r="D16" s="79" t="s">
        <v>104</v>
      </c>
      <c r="E16" s="79"/>
      <c r="F16" s="79"/>
      <c r="G16" s="79"/>
      <c r="H16" s="40" t="s">
        <v>119</v>
      </c>
      <c r="I16" s="41">
        <v>3.19</v>
      </c>
      <c r="J16" s="52">
        <v>78</v>
      </c>
      <c r="K16" s="52">
        <v>12</v>
      </c>
      <c r="L16" s="53">
        <v>4.5</v>
      </c>
      <c r="M16" s="53"/>
      <c r="N16" s="53">
        <v>2</v>
      </c>
      <c r="O16" s="200"/>
    </row>
    <row r="17" spans="1:15" ht="39.950000000000003" customHeight="1">
      <c r="A17" s="47"/>
      <c r="B17" s="48" t="s">
        <v>33</v>
      </c>
      <c r="C17" s="201"/>
      <c r="D17" s="194" t="s">
        <v>53</v>
      </c>
      <c r="E17" s="194"/>
      <c r="F17" s="194"/>
      <c r="G17" s="194"/>
      <c r="H17" s="133" t="s">
        <v>54</v>
      </c>
      <c r="I17" s="52">
        <v>16.64</v>
      </c>
      <c r="J17" s="81">
        <v>45</v>
      </c>
      <c r="K17" s="81">
        <v>32</v>
      </c>
      <c r="L17" s="85"/>
      <c r="M17" s="85">
        <v>0</v>
      </c>
      <c r="N17" s="86">
        <v>12</v>
      </c>
      <c r="O17" s="87"/>
    </row>
    <row r="18" spans="1:15" ht="39.950000000000003" customHeight="1" thickBot="1">
      <c r="A18" s="88"/>
      <c r="B18" s="89"/>
      <c r="C18" s="90"/>
      <c r="D18" s="91"/>
      <c r="E18" s="91"/>
      <c r="F18" s="91"/>
      <c r="G18" s="91"/>
      <c r="H18" s="92"/>
      <c r="I18" s="93"/>
      <c r="J18" s="184"/>
      <c r="K18" s="184"/>
      <c r="L18" s="185"/>
      <c r="M18" s="185"/>
      <c r="N18" s="186"/>
      <c r="O18" s="187"/>
    </row>
    <row r="19" spans="1:15" ht="39.950000000000003" customHeight="1" thickBot="1">
      <c r="A19" s="98"/>
      <c r="B19" s="99"/>
      <c r="C19" s="99"/>
      <c r="D19" s="100" t="s">
        <v>34</v>
      </c>
      <c r="E19" s="100"/>
      <c r="F19" s="100"/>
      <c r="G19" s="100"/>
      <c r="H19" s="101"/>
      <c r="I19" s="102">
        <f>SUM(I11:I18)</f>
        <v>85</v>
      </c>
      <c r="J19" s="102">
        <f>SUM(J11:J18)</f>
        <v>547.95000000000005</v>
      </c>
      <c r="K19" s="102">
        <f>SUM(K10:K18)</f>
        <v>60</v>
      </c>
      <c r="L19" s="103">
        <f>SUM(L10:M18)</f>
        <v>33.5</v>
      </c>
      <c r="M19" s="103"/>
      <c r="N19" s="103">
        <f>SUM(N10:O18)</f>
        <v>28.5</v>
      </c>
      <c r="O19" s="104"/>
    </row>
    <row r="20" spans="1:15" ht="29.25" hidden="1" customHeight="1" thickBo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</row>
    <row r="21" spans="1:15" ht="39.950000000000003" customHeight="1">
      <c r="A21" s="36" t="s">
        <v>35</v>
      </c>
      <c r="B21" s="108" t="s">
        <v>36</v>
      </c>
      <c r="C21" s="56" t="s">
        <v>107</v>
      </c>
      <c r="D21" s="39" t="s">
        <v>108</v>
      </c>
      <c r="E21" s="39"/>
      <c r="F21" s="39"/>
      <c r="G21" s="39"/>
      <c r="H21" s="40" t="s">
        <v>32</v>
      </c>
      <c r="I21" s="52">
        <v>18.39</v>
      </c>
      <c r="J21" s="41">
        <v>12</v>
      </c>
      <c r="K21" s="41">
        <v>0</v>
      </c>
      <c r="L21" s="54">
        <v>0</v>
      </c>
      <c r="M21" s="54"/>
      <c r="N21" s="54">
        <v>1.3</v>
      </c>
      <c r="O21" s="55"/>
    </row>
    <row r="22" spans="1:15" ht="58.5" customHeight="1">
      <c r="A22" s="47"/>
      <c r="B22" s="118" t="s">
        <v>37</v>
      </c>
      <c r="C22" s="56" t="s">
        <v>109</v>
      </c>
      <c r="D22" s="39" t="s">
        <v>110</v>
      </c>
      <c r="E22" s="39"/>
      <c r="F22" s="39"/>
      <c r="G22" s="39"/>
      <c r="H22" s="40" t="s">
        <v>111</v>
      </c>
      <c r="I22" s="52">
        <v>15.39</v>
      </c>
      <c r="J22" s="41">
        <v>351.01</v>
      </c>
      <c r="K22" s="41">
        <v>10.4</v>
      </c>
      <c r="L22" s="54">
        <v>2.7</v>
      </c>
      <c r="M22" s="54"/>
      <c r="N22" s="54">
        <v>22.01</v>
      </c>
      <c r="O22" s="55"/>
    </row>
    <row r="23" spans="1:15" ht="39.950000000000003" customHeight="1">
      <c r="A23" s="47"/>
      <c r="B23" s="48" t="s">
        <v>41</v>
      </c>
      <c r="C23" s="56" t="s">
        <v>112</v>
      </c>
      <c r="D23" s="39" t="s">
        <v>113</v>
      </c>
      <c r="E23" s="39"/>
      <c r="F23" s="39"/>
      <c r="G23" s="39"/>
      <c r="H23" s="40" t="s">
        <v>114</v>
      </c>
      <c r="I23" s="52">
        <v>56.25</v>
      </c>
      <c r="J23" s="41">
        <v>402.3</v>
      </c>
      <c r="K23" s="41">
        <v>20.7</v>
      </c>
      <c r="L23" s="54">
        <v>11</v>
      </c>
      <c r="M23" s="54"/>
      <c r="N23" s="54">
        <v>51.2</v>
      </c>
      <c r="O23" s="55"/>
    </row>
    <row r="24" spans="1:15" ht="39.950000000000003" customHeight="1">
      <c r="A24" s="47"/>
      <c r="B24" s="48" t="s">
        <v>23</v>
      </c>
      <c r="C24" s="56"/>
      <c r="D24" s="49"/>
      <c r="E24" s="50"/>
      <c r="F24" s="50"/>
      <c r="G24" s="51"/>
      <c r="H24" s="40"/>
      <c r="I24" s="41"/>
      <c r="J24" s="65"/>
      <c r="K24" s="41"/>
      <c r="L24" s="120"/>
      <c r="M24" s="120"/>
      <c r="N24" s="57"/>
      <c r="O24" s="58"/>
    </row>
    <row r="25" spans="1:15" ht="39.950000000000003" customHeight="1">
      <c r="A25" s="47"/>
      <c r="B25" s="70" t="s">
        <v>26</v>
      </c>
      <c r="C25" s="56" t="s">
        <v>115</v>
      </c>
      <c r="D25" s="49" t="s">
        <v>116</v>
      </c>
      <c r="E25" s="50"/>
      <c r="F25" s="50"/>
      <c r="G25" s="51"/>
      <c r="H25" s="40" t="s">
        <v>22</v>
      </c>
      <c r="I25" s="52">
        <v>4.88</v>
      </c>
      <c r="J25" s="41">
        <v>88.2</v>
      </c>
      <c r="K25" s="41">
        <v>0.47</v>
      </c>
      <c r="L25" s="54">
        <v>0</v>
      </c>
      <c r="M25" s="54"/>
      <c r="N25" s="54">
        <v>22.47</v>
      </c>
      <c r="O25" s="55"/>
    </row>
    <row r="26" spans="1:15" ht="39.950000000000003" customHeight="1">
      <c r="A26" s="47"/>
      <c r="B26" s="70"/>
      <c r="C26" s="56"/>
      <c r="D26" s="121"/>
      <c r="E26" s="122"/>
      <c r="F26" s="123"/>
      <c r="G26" s="124"/>
      <c r="H26" s="40"/>
      <c r="I26" s="52"/>
      <c r="J26" s="41"/>
      <c r="K26" s="41"/>
      <c r="L26" s="77"/>
      <c r="M26" s="77"/>
      <c r="N26" s="77"/>
      <c r="O26" s="125"/>
    </row>
    <row r="27" spans="1:15" ht="39.950000000000003" customHeight="1">
      <c r="A27" s="47"/>
      <c r="B27" s="70" t="s">
        <v>28</v>
      </c>
      <c r="C27" s="56"/>
      <c r="D27" s="126" t="s">
        <v>117</v>
      </c>
      <c r="E27" s="127"/>
      <c r="F27" s="128"/>
      <c r="G27" s="124"/>
      <c r="H27" s="40" t="s">
        <v>118</v>
      </c>
      <c r="I27" s="52">
        <v>5.09</v>
      </c>
      <c r="J27" s="41">
        <v>112</v>
      </c>
      <c r="K27" s="41">
        <v>1.2</v>
      </c>
      <c r="L27" s="77"/>
      <c r="M27" s="77">
        <v>2.2999999999999998</v>
      </c>
      <c r="N27" s="77">
        <v>12.4</v>
      </c>
      <c r="O27" s="125"/>
    </row>
    <row r="28" spans="1:15" ht="39.950000000000003" customHeight="1">
      <c r="A28" s="129"/>
      <c r="B28" s="130" t="s">
        <v>52</v>
      </c>
      <c r="C28" s="131"/>
      <c r="D28" s="194"/>
      <c r="E28" s="194"/>
      <c r="F28" s="194"/>
      <c r="G28" s="194"/>
      <c r="H28" s="133"/>
      <c r="I28" s="52"/>
      <c r="J28" s="41"/>
      <c r="K28" s="41"/>
      <c r="L28" s="54"/>
      <c r="M28" s="54"/>
      <c r="N28" s="54"/>
      <c r="O28" s="5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965.51</v>
      </c>
      <c r="K29" s="138">
        <f>SUM(K21:K28)</f>
        <v>32.770000000000003</v>
      </c>
      <c r="L29" s="139">
        <f>SUM(L21:M28)</f>
        <v>16</v>
      </c>
      <c r="M29" s="139"/>
      <c r="N29" s="139">
        <f>SUM(N21:O28)</f>
        <v>109.38000000000001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55</v>
      </c>
      <c r="E33" s="165"/>
      <c r="F33" s="165"/>
      <c r="G33" s="166"/>
      <c r="H33" s="167"/>
      <c r="I33" s="168">
        <f>I19+I29+I32</f>
        <v>185</v>
      </c>
      <c r="J33" s="169">
        <f>J19+J29</f>
        <v>1513.46</v>
      </c>
      <c r="K33" s="169">
        <f>SUM(K19+K29)</f>
        <v>92.77000000000001</v>
      </c>
      <c r="L33" s="170">
        <f>L19+L29</f>
        <v>49.5</v>
      </c>
      <c r="M33" s="171"/>
      <c r="N33" s="172">
        <f>N19+N29</f>
        <v>137.88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56</v>
      </c>
      <c r="B35" s="175"/>
      <c r="C35" s="176" t="s">
        <v>57</v>
      </c>
      <c r="D35" s="176"/>
      <c r="E35" s="176"/>
      <c r="F35" s="176"/>
      <c r="G35" s="176"/>
      <c r="H35" s="177" t="s">
        <v>58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59</v>
      </c>
      <c r="B37" s="175"/>
      <c r="C37" s="177" t="s">
        <v>57</v>
      </c>
      <c r="D37" s="177"/>
      <c r="E37" s="177"/>
      <c r="F37" s="177"/>
      <c r="G37" s="174"/>
      <c r="H37" s="177" t="s">
        <v>60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61</v>
      </c>
      <c r="B39" s="175"/>
      <c r="C39" s="177" t="s">
        <v>57</v>
      </c>
      <c r="D39" s="177"/>
      <c r="E39" s="177"/>
      <c r="F39" s="177"/>
      <c r="G39" s="174"/>
      <c r="H39" s="177" t="s">
        <v>62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1:A28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18:G18"/>
    <mergeCell ref="N18:O18"/>
    <mergeCell ref="D19:G19"/>
    <mergeCell ref="L19:M19"/>
    <mergeCell ref="N19:O19"/>
    <mergeCell ref="A20:O20"/>
    <mergeCell ref="D15:F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5" zoomScale="75" zoomScaleNormal="75" zoomScaleSheetLayoutView="75" workbookViewId="0">
      <selection activeCell="B20" sqref="B20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48" t="s">
        <v>19</v>
      </c>
      <c r="C12" s="38" t="s">
        <v>121</v>
      </c>
      <c r="D12" s="39" t="s">
        <v>122</v>
      </c>
      <c r="E12" s="39"/>
      <c r="F12" s="39"/>
      <c r="G12" s="39"/>
      <c r="H12" s="40" t="s">
        <v>123</v>
      </c>
      <c r="I12" s="41">
        <v>13.94</v>
      </c>
      <c r="J12" s="41">
        <v>260.10000000000002</v>
      </c>
      <c r="K12" s="41">
        <v>8.1</v>
      </c>
      <c r="L12" s="54">
        <v>35.799999999999997</v>
      </c>
      <c r="M12" s="54"/>
      <c r="N12" s="57">
        <v>9.1</v>
      </c>
      <c r="O12" s="58"/>
    </row>
    <row r="13" spans="1:58" ht="39.950000000000003" customHeight="1">
      <c r="A13" s="47"/>
      <c r="B13" s="48" t="s">
        <v>23</v>
      </c>
      <c r="C13" s="38" t="s">
        <v>124</v>
      </c>
      <c r="D13" s="49" t="s">
        <v>125</v>
      </c>
      <c r="E13" s="50"/>
      <c r="F13" s="50"/>
      <c r="G13" s="51"/>
      <c r="H13" s="40" t="s">
        <v>126</v>
      </c>
      <c r="I13" s="41">
        <v>51.43</v>
      </c>
      <c r="J13" s="52">
        <v>462</v>
      </c>
      <c r="K13" s="41">
        <v>27.8</v>
      </c>
      <c r="L13" s="53">
        <v>20.85</v>
      </c>
      <c r="M13" s="53"/>
      <c r="N13" s="54">
        <v>40.049999999999997</v>
      </c>
      <c r="O13" s="55"/>
    </row>
    <row r="14" spans="1:58" ht="39.950000000000003" customHeight="1">
      <c r="A14" s="47"/>
      <c r="B14" s="59" t="s">
        <v>26</v>
      </c>
      <c r="C14" s="56" t="s">
        <v>102</v>
      </c>
      <c r="D14" s="49" t="s">
        <v>103</v>
      </c>
      <c r="E14" s="50"/>
      <c r="F14" s="50"/>
      <c r="G14" s="51"/>
      <c r="H14" s="40" t="s">
        <v>22</v>
      </c>
      <c r="I14" s="52">
        <v>6.11</v>
      </c>
      <c r="J14" s="41">
        <v>112</v>
      </c>
      <c r="K14" s="41">
        <v>5</v>
      </c>
      <c r="L14" s="54">
        <v>0.2</v>
      </c>
      <c r="M14" s="54"/>
      <c r="N14" s="54">
        <v>12.3</v>
      </c>
      <c r="O14" s="55"/>
    </row>
    <row r="15" spans="1:58" ht="39.950000000000003" customHeight="1">
      <c r="A15" s="47"/>
      <c r="B15" s="70" t="s">
        <v>28</v>
      </c>
      <c r="C15" s="56"/>
      <c r="D15" s="79"/>
      <c r="E15" s="79"/>
      <c r="F15" s="79"/>
      <c r="G15" s="79"/>
      <c r="H15" s="40"/>
      <c r="I15" s="52"/>
      <c r="J15" s="41"/>
      <c r="K15" s="41"/>
      <c r="L15" s="54"/>
      <c r="M15" s="54"/>
      <c r="N15" s="54"/>
      <c r="O15" s="55"/>
    </row>
    <row r="16" spans="1:58" ht="39.950000000000003" customHeight="1">
      <c r="A16" s="47"/>
      <c r="B16" s="59"/>
      <c r="C16" s="60"/>
      <c r="D16" s="72"/>
      <c r="E16" s="73"/>
      <c r="F16" s="73"/>
      <c r="G16" s="202"/>
      <c r="H16" s="133"/>
      <c r="I16" s="65"/>
      <c r="J16" s="41"/>
      <c r="K16" s="41"/>
      <c r="L16" s="77"/>
      <c r="M16" s="77"/>
      <c r="N16" s="77"/>
      <c r="O16" s="195"/>
    </row>
    <row r="17" spans="1:15" ht="39.950000000000003" customHeight="1" thickBot="1">
      <c r="A17" s="88"/>
      <c r="B17" s="89" t="s">
        <v>33</v>
      </c>
      <c r="C17" s="180"/>
      <c r="D17" s="181" t="s">
        <v>127</v>
      </c>
      <c r="E17" s="181"/>
      <c r="F17" s="181"/>
      <c r="G17" s="181"/>
      <c r="H17" s="182" t="s">
        <v>54</v>
      </c>
      <c r="I17" s="183">
        <v>18.39</v>
      </c>
      <c r="J17" s="184">
        <v>101</v>
      </c>
      <c r="K17" s="184">
        <v>10</v>
      </c>
      <c r="L17" s="185"/>
      <c r="M17" s="185">
        <v>0</v>
      </c>
      <c r="N17" s="186">
        <v>2.2999999999999998</v>
      </c>
      <c r="O17" s="187"/>
    </row>
    <row r="18" spans="1:15" ht="39.950000000000003" customHeight="1" thickBot="1">
      <c r="A18" s="98"/>
      <c r="B18" s="99"/>
      <c r="C18" s="99"/>
      <c r="D18" s="100" t="s">
        <v>34</v>
      </c>
      <c r="E18" s="100"/>
      <c r="F18" s="100"/>
      <c r="G18" s="100"/>
      <c r="H18" s="101"/>
      <c r="I18" s="102">
        <f>SUM(I11:I17)</f>
        <v>89.87</v>
      </c>
      <c r="J18" s="102">
        <f>SUM(J11:J17)</f>
        <v>935.1</v>
      </c>
      <c r="K18" s="102">
        <f>SUM(K10:K17)</f>
        <v>50.9</v>
      </c>
      <c r="L18" s="103">
        <f>SUM(L10:M17)</f>
        <v>56.85</v>
      </c>
      <c r="M18" s="103"/>
      <c r="N18" s="103">
        <f>SUM(N10:O17)</f>
        <v>63.75</v>
      </c>
      <c r="O18" s="104"/>
    </row>
    <row r="19" spans="1:15" ht="29.25" hidden="1" customHeight="1" thickBo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ht="39.950000000000003" customHeight="1">
      <c r="A20" s="36" t="s">
        <v>35</v>
      </c>
      <c r="B20" s="108" t="s">
        <v>36</v>
      </c>
      <c r="C20" s="203"/>
      <c r="D20" s="204" t="s">
        <v>83</v>
      </c>
      <c r="E20" s="205"/>
      <c r="F20" s="205"/>
      <c r="G20" s="206"/>
      <c r="H20" s="113" t="s">
        <v>25</v>
      </c>
      <c r="I20" s="207">
        <v>13.26</v>
      </c>
      <c r="J20" s="114">
        <v>85</v>
      </c>
      <c r="K20" s="114">
        <v>1</v>
      </c>
      <c r="L20" s="115"/>
      <c r="M20" s="115">
        <v>0</v>
      </c>
      <c r="N20" s="192">
        <v>1</v>
      </c>
      <c r="O20" s="193"/>
    </row>
    <row r="21" spans="1:15" ht="58.5" customHeight="1">
      <c r="A21" s="47"/>
      <c r="B21" s="118" t="s">
        <v>37</v>
      </c>
      <c r="C21" s="56" t="s">
        <v>128</v>
      </c>
      <c r="D21" s="49" t="s">
        <v>129</v>
      </c>
      <c r="E21" s="50"/>
      <c r="F21" s="50"/>
      <c r="G21" s="51"/>
      <c r="H21" s="40" t="s">
        <v>130</v>
      </c>
      <c r="I21" s="52">
        <v>24.86</v>
      </c>
      <c r="J21" s="41">
        <v>149.1</v>
      </c>
      <c r="K21" s="41">
        <v>7.5</v>
      </c>
      <c r="L21" s="57">
        <v>8.3000000000000007</v>
      </c>
      <c r="M21" s="119"/>
      <c r="N21" s="57">
        <v>10.5</v>
      </c>
      <c r="O21" s="58"/>
    </row>
    <row r="22" spans="1:15" ht="39.950000000000003" customHeight="1">
      <c r="A22" s="47"/>
      <c r="B22" s="48" t="s">
        <v>41</v>
      </c>
      <c r="C22" s="56" t="s">
        <v>131</v>
      </c>
      <c r="D22" s="49" t="s">
        <v>132</v>
      </c>
      <c r="E22" s="50"/>
      <c r="F22" s="50"/>
      <c r="G22" s="51"/>
      <c r="H22" s="40" t="s">
        <v>32</v>
      </c>
      <c r="I22" s="52">
        <v>38.82</v>
      </c>
      <c r="J22" s="41">
        <v>342.1</v>
      </c>
      <c r="K22" s="41">
        <v>11.2</v>
      </c>
      <c r="L22" s="57">
        <v>9.5</v>
      </c>
      <c r="M22" s="119"/>
      <c r="N22" s="57">
        <v>3.1</v>
      </c>
      <c r="O22" s="58"/>
    </row>
    <row r="23" spans="1:15" ht="39.950000000000003" customHeight="1">
      <c r="A23" s="47"/>
      <c r="B23" s="48" t="s">
        <v>23</v>
      </c>
      <c r="C23" s="56" t="s">
        <v>133</v>
      </c>
      <c r="D23" s="126" t="s">
        <v>134</v>
      </c>
      <c r="E23" s="127"/>
      <c r="F23" s="127"/>
      <c r="G23" s="128"/>
      <c r="H23" s="40" t="s">
        <v>47</v>
      </c>
      <c r="I23" s="41">
        <v>7.57</v>
      </c>
      <c r="J23" s="65">
        <v>202.3</v>
      </c>
      <c r="K23" s="41">
        <v>1.9</v>
      </c>
      <c r="L23" s="120"/>
      <c r="M23" s="120">
        <v>2.6</v>
      </c>
      <c r="N23" s="57">
        <v>18.600000000000001</v>
      </c>
      <c r="O23" s="58"/>
    </row>
    <row r="24" spans="1:15" ht="39.950000000000003" customHeight="1">
      <c r="A24" s="47"/>
      <c r="B24" s="70" t="s">
        <v>26</v>
      </c>
      <c r="C24" s="56"/>
      <c r="D24" s="126" t="s">
        <v>94</v>
      </c>
      <c r="E24" s="127"/>
      <c r="F24" s="127"/>
      <c r="G24" s="128"/>
      <c r="H24" s="40" t="s">
        <v>22</v>
      </c>
      <c r="I24" s="52">
        <v>12.12</v>
      </c>
      <c r="J24" s="41">
        <v>192</v>
      </c>
      <c r="K24" s="41">
        <v>0</v>
      </c>
      <c r="L24" s="57">
        <v>0</v>
      </c>
      <c r="M24" s="119"/>
      <c r="N24" s="57">
        <v>23</v>
      </c>
      <c r="O24" s="58"/>
    </row>
    <row r="25" spans="1:15" ht="39.950000000000003" customHeight="1">
      <c r="A25" s="47"/>
      <c r="B25" s="70"/>
      <c r="C25" s="56"/>
      <c r="D25" s="121"/>
      <c r="E25" s="122"/>
      <c r="F25" s="123"/>
      <c r="G25" s="124"/>
      <c r="H25" s="40"/>
      <c r="I25" s="52"/>
      <c r="J25" s="41"/>
      <c r="K25" s="41"/>
      <c r="L25" s="77"/>
      <c r="M25" s="77"/>
      <c r="N25" s="77"/>
      <c r="O25" s="125"/>
    </row>
    <row r="26" spans="1:15" ht="39.950000000000003" customHeight="1">
      <c r="A26" s="47"/>
      <c r="B26" s="70" t="s">
        <v>28</v>
      </c>
      <c r="C26" s="56"/>
      <c r="D26" s="126" t="s">
        <v>135</v>
      </c>
      <c r="E26" s="127"/>
      <c r="F26" s="128"/>
      <c r="G26" s="124"/>
      <c r="H26" s="40" t="s">
        <v>136</v>
      </c>
      <c r="I26" s="52">
        <v>3.37</v>
      </c>
      <c r="J26" s="41">
        <v>114</v>
      </c>
      <c r="K26" s="41">
        <v>3.8</v>
      </c>
      <c r="L26" s="77"/>
      <c r="M26" s="77">
        <v>0.6</v>
      </c>
      <c r="N26" s="77">
        <v>24</v>
      </c>
      <c r="O26" s="125"/>
    </row>
    <row r="27" spans="1:15" ht="39.950000000000003" customHeight="1">
      <c r="A27" s="129"/>
      <c r="B27" s="130" t="s">
        <v>137</v>
      </c>
      <c r="C27" s="131"/>
      <c r="D27" s="72"/>
      <c r="E27" s="73"/>
      <c r="F27" s="73"/>
      <c r="G27" s="132"/>
      <c r="H27" s="133"/>
      <c r="I27" s="52"/>
      <c r="J27" s="41"/>
      <c r="K27" s="41"/>
      <c r="L27" s="57"/>
      <c r="M27" s="119"/>
      <c r="N27" s="57"/>
      <c r="O27" s="58"/>
    </row>
    <row r="28" spans="1:15" ht="37.5" customHeight="1" thickBot="1">
      <c r="A28" s="134"/>
      <c r="B28" s="135"/>
      <c r="C28" s="135"/>
      <c r="D28" s="136" t="s">
        <v>34</v>
      </c>
      <c r="E28" s="136"/>
      <c r="F28" s="136"/>
      <c r="G28" s="136"/>
      <c r="H28" s="137"/>
      <c r="I28" s="138">
        <f>SUM(I20:I27)</f>
        <v>100</v>
      </c>
      <c r="J28" s="138">
        <f>SUM(J20:J27)</f>
        <v>1084.5</v>
      </c>
      <c r="K28" s="138">
        <f>SUM(K20:K27)</f>
        <v>25.4</v>
      </c>
      <c r="L28" s="139">
        <f>SUM(L20:M27)</f>
        <v>21.000000000000004</v>
      </c>
      <c r="M28" s="139"/>
      <c r="N28" s="139">
        <f>SUM(N20:O27)</f>
        <v>80.2</v>
      </c>
      <c r="O28" s="140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55</v>
      </c>
      <c r="E32" s="165"/>
      <c r="F32" s="165"/>
      <c r="G32" s="166"/>
      <c r="H32" s="167"/>
      <c r="I32" s="168">
        <f>I18+I28+I31</f>
        <v>189.87</v>
      </c>
      <c r="J32" s="169">
        <f>J18+J28</f>
        <v>2019.6</v>
      </c>
      <c r="K32" s="169">
        <f>SUM(K18+K28)</f>
        <v>76.3</v>
      </c>
      <c r="L32" s="170">
        <f>L18+L28</f>
        <v>77.850000000000009</v>
      </c>
      <c r="M32" s="171"/>
      <c r="N32" s="172">
        <f>N18+N28</f>
        <v>143.94999999999999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56</v>
      </c>
      <c r="B34" s="175"/>
      <c r="C34" s="176" t="s">
        <v>57</v>
      </c>
      <c r="D34" s="176"/>
      <c r="E34" s="176"/>
      <c r="F34" s="176"/>
      <c r="G34" s="176"/>
      <c r="H34" s="177" t="s">
        <v>58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59</v>
      </c>
      <c r="B36" s="175"/>
      <c r="C36" s="177" t="s">
        <v>57</v>
      </c>
      <c r="D36" s="177"/>
      <c r="E36" s="177"/>
      <c r="F36" s="177"/>
      <c r="G36" s="174"/>
      <c r="H36" s="177" t="s">
        <v>60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61</v>
      </c>
      <c r="B38" s="175"/>
      <c r="C38" s="177" t="s">
        <v>57</v>
      </c>
      <c r="D38" s="177"/>
      <c r="E38" s="177"/>
      <c r="F38" s="177"/>
      <c r="G38" s="174"/>
      <c r="H38" s="177" t="s">
        <v>62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6"/>
  <sheetViews>
    <sheetView topLeftCell="A21" zoomScale="75" zoomScaleNormal="75" zoomScaleSheetLayoutView="75" workbookViewId="0">
      <selection activeCell="I25" sqref="I25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19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49.5" customHeight="1">
      <c r="A12" s="47"/>
      <c r="B12" s="48" t="s">
        <v>19</v>
      </c>
      <c r="C12" s="38" t="s">
        <v>121</v>
      </c>
      <c r="D12" s="39" t="s">
        <v>122</v>
      </c>
      <c r="E12" s="39"/>
      <c r="F12" s="39"/>
      <c r="G12" s="39"/>
      <c r="H12" s="40" t="s">
        <v>123</v>
      </c>
      <c r="I12" s="41">
        <v>15.83</v>
      </c>
      <c r="J12" s="41">
        <v>260.10000000000002</v>
      </c>
      <c r="K12" s="41">
        <v>8.1</v>
      </c>
      <c r="L12" s="54">
        <v>35.799999999999997</v>
      </c>
      <c r="M12" s="54"/>
      <c r="N12" s="57">
        <v>9.1</v>
      </c>
      <c r="O12" s="58"/>
    </row>
    <row r="13" spans="1:58" ht="39.950000000000003" customHeight="1">
      <c r="A13" s="47"/>
      <c r="B13" s="48" t="s">
        <v>23</v>
      </c>
      <c r="C13" s="38" t="s">
        <v>138</v>
      </c>
      <c r="D13" s="49" t="s">
        <v>139</v>
      </c>
      <c r="E13" s="50"/>
      <c r="F13" s="50"/>
      <c r="G13" s="51"/>
      <c r="H13" s="40" t="s">
        <v>140</v>
      </c>
      <c r="I13" s="41">
        <v>60</v>
      </c>
      <c r="J13" s="52">
        <v>462</v>
      </c>
      <c r="K13" s="41">
        <v>27.8</v>
      </c>
      <c r="L13" s="53">
        <v>20.85</v>
      </c>
      <c r="M13" s="53"/>
      <c r="N13" s="54">
        <v>40.049999999999997</v>
      </c>
      <c r="O13" s="55"/>
    </row>
    <row r="14" spans="1:58" ht="39.950000000000003" customHeight="1">
      <c r="A14" s="47"/>
      <c r="B14" s="59" t="s">
        <v>26</v>
      </c>
      <c r="C14" s="56" t="s">
        <v>102</v>
      </c>
      <c r="D14" s="49" t="s">
        <v>103</v>
      </c>
      <c r="E14" s="50"/>
      <c r="F14" s="50"/>
      <c r="G14" s="51"/>
      <c r="H14" s="40" t="s">
        <v>22</v>
      </c>
      <c r="I14" s="52">
        <v>9.17</v>
      </c>
      <c r="J14" s="41">
        <v>112</v>
      </c>
      <c r="K14" s="41">
        <v>5</v>
      </c>
      <c r="L14" s="54">
        <v>0.2</v>
      </c>
      <c r="M14" s="54"/>
      <c r="N14" s="54">
        <v>12.3</v>
      </c>
      <c r="O14" s="55"/>
    </row>
    <row r="15" spans="1:58" ht="39.950000000000003" customHeight="1">
      <c r="A15" s="47"/>
      <c r="B15" s="196"/>
      <c r="C15" s="56"/>
      <c r="D15" s="79"/>
      <c r="E15" s="79"/>
      <c r="F15" s="79"/>
      <c r="G15" s="79"/>
      <c r="H15" s="40"/>
      <c r="I15" s="52"/>
      <c r="J15" s="41"/>
      <c r="K15" s="41"/>
      <c r="L15" s="54"/>
      <c r="M15" s="54"/>
      <c r="N15" s="54"/>
      <c r="O15" s="55"/>
    </row>
    <row r="16" spans="1:58" ht="39.950000000000003" customHeight="1">
      <c r="A16" s="47"/>
      <c r="B16" s="59" t="s">
        <v>80</v>
      </c>
      <c r="C16" s="78"/>
      <c r="D16" s="126"/>
      <c r="E16" s="127"/>
      <c r="F16" s="127"/>
      <c r="G16" s="128"/>
      <c r="H16" s="80"/>
      <c r="I16" s="81"/>
      <c r="J16" s="65"/>
      <c r="K16" s="65"/>
      <c r="L16" s="116"/>
      <c r="M16" s="208"/>
      <c r="N16" s="116"/>
      <c r="O16" s="117"/>
    </row>
    <row r="17" spans="1:15" ht="39.950000000000003" customHeight="1" thickBot="1">
      <c r="A17" s="88"/>
      <c r="B17" s="89" t="s">
        <v>33</v>
      </c>
      <c r="C17" s="90"/>
      <c r="D17" s="91"/>
      <c r="E17" s="91"/>
      <c r="F17" s="91"/>
      <c r="G17" s="91"/>
      <c r="H17" s="92"/>
      <c r="I17" s="93"/>
      <c r="J17" s="184"/>
      <c r="K17" s="184"/>
      <c r="L17" s="185"/>
      <c r="M17" s="185"/>
      <c r="N17" s="186"/>
      <c r="O17" s="187"/>
    </row>
    <row r="18" spans="1:15" ht="39.950000000000003" customHeight="1" thickBot="1">
      <c r="A18" s="98"/>
      <c r="B18" s="99"/>
      <c r="C18" s="99"/>
      <c r="D18" s="209" t="s">
        <v>34</v>
      </c>
      <c r="E18" s="210"/>
      <c r="F18" s="210"/>
      <c r="G18" s="211"/>
      <c r="H18" s="101"/>
      <c r="I18" s="102">
        <f>SUM(I11:I17)</f>
        <v>85</v>
      </c>
      <c r="J18" s="102">
        <f>SUM(J11:J17)</f>
        <v>834.1</v>
      </c>
      <c r="K18" s="102">
        <f>SUM(K10:K17)</f>
        <v>40.9</v>
      </c>
      <c r="L18" s="212">
        <f>SUM(L10:M17)</f>
        <v>56.85</v>
      </c>
      <c r="M18" s="213"/>
      <c r="N18" s="212">
        <f>SUM(N10:O17)</f>
        <v>61.45</v>
      </c>
      <c r="O18" s="214"/>
    </row>
    <row r="19" spans="1:15" ht="29.25" hidden="1" customHeight="1" thickBo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ht="39.950000000000003" customHeight="1">
      <c r="A20" s="36" t="s">
        <v>35</v>
      </c>
      <c r="B20" s="108" t="s">
        <v>36</v>
      </c>
      <c r="C20" s="203"/>
      <c r="D20" s="204" t="s">
        <v>83</v>
      </c>
      <c r="E20" s="205"/>
      <c r="F20" s="205"/>
      <c r="G20" s="206"/>
      <c r="H20" s="113" t="s">
        <v>25</v>
      </c>
      <c r="I20" s="207">
        <v>13.26</v>
      </c>
      <c r="J20" s="114">
        <v>85</v>
      </c>
      <c r="K20" s="114">
        <v>1</v>
      </c>
      <c r="L20" s="115"/>
      <c r="M20" s="115">
        <v>0</v>
      </c>
      <c r="N20" s="192">
        <v>1</v>
      </c>
      <c r="O20" s="193"/>
    </row>
    <row r="21" spans="1:15" ht="58.5" customHeight="1">
      <c r="A21" s="47"/>
      <c r="B21" s="118" t="s">
        <v>37</v>
      </c>
      <c r="C21" s="56" t="s">
        <v>128</v>
      </c>
      <c r="D21" s="49" t="s">
        <v>129</v>
      </c>
      <c r="E21" s="50"/>
      <c r="F21" s="50"/>
      <c r="G21" s="51"/>
      <c r="H21" s="40" t="s">
        <v>141</v>
      </c>
      <c r="I21" s="52">
        <v>20.6</v>
      </c>
      <c r="J21" s="41">
        <v>149.1</v>
      </c>
      <c r="K21" s="41">
        <v>7.5</v>
      </c>
      <c r="L21" s="57">
        <v>8.3000000000000007</v>
      </c>
      <c r="M21" s="119"/>
      <c r="N21" s="57">
        <v>10.5</v>
      </c>
      <c r="O21" s="58"/>
    </row>
    <row r="22" spans="1:15" ht="39.950000000000003" customHeight="1">
      <c r="A22" s="47"/>
      <c r="B22" s="48" t="s">
        <v>41</v>
      </c>
      <c r="C22" s="56" t="s">
        <v>131</v>
      </c>
      <c r="D22" s="49" t="s">
        <v>132</v>
      </c>
      <c r="E22" s="50"/>
      <c r="F22" s="50"/>
      <c r="G22" s="51"/>
      <c r="H22" s="40" t="s">
        <v>32</v>
      </c>
      <c r="I22" s="52">
        <v>38.82</v>
      </c>
      <c r="J22" s="41">
        <v>342.1</v>
      </c>
      <c r="K22" s="41">
        <v>11.2</v>
      </c>
      <c r="L22" s="57">
        <v>9.5</v>
      </c>
      <c r="M22" s="119"/>
      <c r="N22" s="57">
        <v>3.1</v>
      </c>
      <c r="O22" s="58"/>
    </row>
    <row r="23" spans="1:15" ht="39.950000000000003" customHeight="1">
      <c r="A23" s="47"/>
      <c r="B23" s="48" t="s">
        <v>23</v>
      </c>
      <c r="C23" s="56" t="s">
        <v>133</v>
      </c>
      <c r="D23" s="126" t="s">
        <v>134</v>
      </c>
      <c r="E23" s="127"/>
      <c r="F23" s="127"/>
      <c r="G23" s="128"/>
      <c r="H23" s="40" t="s">
        <v>22</v>
      </c>
      <c r="I23" s="41">
        <v>11.39</v>
      </c>
      <c r="J23" s="65">
        <v>202.3</v>
      </c>
      <c r="K23" s="41">
        <v>1.9</v>
      </c>
      <c r="L23" s="120"/>
      <c r="M23" s="120">
        <v>2.6</v>
      </c>
      <c r="N23" s="57">
        <v>18.600000000000001</v>
      </c>
      <c r="O23" s="58"/>
    </row>
    <row r="24" spans="1:15" ht="39.950000000000003" customHeight="1">
      <c r="A24" s="47"/>
      <c r="B24" s="70" t="s">
        <v>26</v>
      </c>
      <c r="C24" s="56"/>
      <c r="D24" s="126" t="s">
        <v>94</v>
      </c>
      <c r="E24" s="127"/>
      <c r="F24" s="127"/>
      <c r="G24" s="128"/>
      <c r="H24" s="40" t="s">
        <v>22</v>
      </c>
      <c r="I24" s="52">
        <v>12.12</v>
      </c>
      <c r="J24" s="41">
        <v>192</v>
      </c>
      <c r="K24" s="41">
        <v>0</v>
      </c>
      <c r="L24" s="57">
        <v>0</v>
      </c>
      <c r="M24" s="119"/>
      <c r="N24" s="57">
        <v>23</v>
      </c>
      <c r="O24" s="58"/>
    </row>
    <row r="25" spans="1:15" ht="39.950000000000003" customHeight="1">
      <c r="A25" s="47"/>
      <c r="B25" s="70"/>
      <c r="C25" s="56"/>
      <c r="D25" s="121"/>
      <c r="E25" s="122"/>
      <c r="F25" s="123"/>
      <c r="G25" s="124"/>
      <c r="H25" s="40"/>
      <c r="I25" s="52"/>
      <c r="J25" s="41"/>
      <c r="K25" s="41"/>
      <c r="L25" s="77"/>
      <c r="M25" s="77"/>
      <c r="N25" s="77"/>
      <c r="O25" s="125"/>
    </row>
    <row r="26" spans="1:15" ht="39.950000000000003" customHeight="1">
      <c r="A26" s="47"/>
      <c r="B26" s="70" t="s">
        <v>28</v>
      </c>
      <c r="C26" s="56"/>
      <c r="D26" s="126" t="s">
        <v>135</v>
      </c>
      <c r="E26" s="127"/>
      <c r="F26" s="128"/>
      <c r="G26" s="124"/>
      <c r="H26" s="40" t="s">
        <v>142</v>
      </c>
      <c r="I26" s="52">
        <v>3.81</v>
      </c>
      <c r="J26" s="41">
        <v>114</v>
      </c>
      <c r="K26" s="41">
        <v>3.8</v>
      </c>
      <c r="L26" s="77"/>
      <c r="M26" s="77">
        <v>0.6</v>
      </c>
      <c r="N26" s="77">
        <v>24</v>
      </c>
      <c r="O26" s="125"/>
    </row>
    <row r="27" spans="1:15" ht="39.950000000000003" customHeight="1">
      <c r="A27" s="129"/>
      <c r="B27" s="130" t="s">
        <v>137</v>
      </c>
      <c r="C27" s="131"/>
      <c r="D27" s="72"/>
      <c r="E27" s="73"/>
      <c r="F27" s="73"/>
      <c r="G27" s="132"/>
      <c r="H27" s="133"/>
      <c r="I27" s="52"/>
      <c r="J27" s="41"/>
      <c r="K27" s="41"/>
      <c r="L27" s="57"/>
      <c r="M27" s="119"/>
      <c r="N27" s="57"/>
      <c r="O27" s="58"/>
    </row>
    <row r="28" spans="1:15" ht="37.5" customHeight="1" thickBot="1">
      <c r="A28" s="134"/>
      <c r="B28" s="135"/>
      <c r="C28" s="135"/>
      <c r="D28" s="136" t="s">
        <v>34</v>
      </c>
      <c r="E28" s="136"/>
      <c r="F28" s="136"/>
      <c r="G28" s="136"/>
      <c r="H28" s="137"/>
      <c r="I28" s="138">
        <f>SUM(I20:I27)</f>
        <v>100.00000000000001</v>
      </c>
      <c r="J28" s="138">
        <f>SUM(J20:J27)</f>
        <v>1084.5</v>
      </c>
      <c r="K28" s="138">
        <f>SUM(K20:K27)</f>
        <v>25.4</v>
      </c>
      <c r="L28" s="215">
        <f>SUM(L20:M27)</f>
        <v>21.000000000000004</v>
      </c>
      <c r="M28" s="216"/>
      <c r="N28" s="215">
        <f>SUM(N20:O27)</f>
        <v>80.2</v>
      </c>
      <c r="O28" s="217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55</v>
      </c>
      <c r="E32" s="165"/>
      <c r="F32" s="165"/>
      <c r="G32" s="166"/>
      <c r="H32" s="167"/>
      <c r="I32" s="168">
        <f>I18+I28+I31</f>
        <v>185</v>
      </c>
      <c r="J32" s="169">
        <f>J18+J28</f>
        <v>1918.6</v>
      </c>
      <c r="K32" s="169">
        <f>SUM(K18+K28)</f>
        <v>66.3</v>
      </c>
      <c r="L32" s="170">
        <f>L18+L28</f>
        <v>77.850000000000009</v>
      </c>
      <c r="M32" s="171"/>
      <c r="N32" s="172">
        <f>N18+N28</f>
        <v>141.65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56</v>
      </c>
      <c r="B34" s="175"/>
      <c r="C34" s="176" t="s">
        <v>57</v>
      </c>
      <c r="D34" s="176"/>
      <c r="E34" s="176"/>
      <c r="F34" s="176"/>
      <c r="G34" s="176"/>
      <c r="H34" s="177" t="s">
        <v>58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59</v>
      </c>
      <c r="B36" s="175"/>
      <c r="C36" s="177" t="s">
        <v>57</v>
      </c>
      <c r="D36" s="177"/>
      <c r="E36" s="177"/>
      <c r="F36" s="177"/>
      <c r="G36" s="174"/>
      <c r="H36" s="177" t="s">
        <v>60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61</v>
      </c>
      <c r="B38" s="175"/>
      <c r="C38" s="177" t="s">
        <v>57</v>
      </c>
      <c r="D38" s="177"/>
      <c r="E38" s="177"/>
      <c r="F38" s="177"/>
      <c r="G38" s="174"/>
      <c r="H38" s="177" t="s">
        <v>62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6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7:G27"/>
    <mergeCell ref="L27:M27"/>
    <mergeCell ref="N27:O27"/>
    <mergeCell ref="D28:G28"/>
    <mergeCell ref="L28:M28"/>
    <mergeCell ref="N28:O28"/>
    <mergeCell ref="N23:O23"/>
    <mergeCell ref="D24:G24"/>
    <mergeCell ref="L24:M24"/>
    <mergeCell ref="N24:O24"/>
    <mergeCell ref="D25:F25"/>
    <mergeCell ref="D26:F26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D17:G17"/>
    <mergeCell ref="N17:O17"/>
    <mergeCell ref="D18:G18"/>
    <mergeCell ref="L18:M18"/>
    <mergeCell ref="N18:O18"/>
    <mergeCell ref="A19:O19"/>
    <mergeCell ref="D15:G15"/>
    <mergeCell ref="L15:M15"/>
    <mergeCell ref="N15:O15"/>
    <mergeCell ref="D16:G16"/>
    <mergeCell ref="L16:M16"/>
    <mergeCell ref="N16:O16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7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9" zoomScale="75" zoomScaleNormal="75" zoomScaleSheetLayoutView="75" workbookViewId="0">
      <selection activeCell="I17" sqref="I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143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 t="s">
        <v>121</v>
      </c>
      <c r="D11" s="39" t="s">
        <v>122</v>
      </c>
      <c r="E11" s="39"/>
      <c r="F11" s="39"/>
      <c r="G11" s="39"/>
      <c r="H11" s="40" t="s">
        <v>123</v>
      </c>
      <c r="I11" s="41">
        <v>13.94</v>
      </c>
      <c r="J11" s="41">
        <v>260.10000000000002</v>
      </c>
      <c r="K11" s="41">
        <v>8.1</v>
      </c>
      <c r="L11" s="54">
        <v>35.799999999999997</v>
      </c>
      <c r="M11" s="54"/>
      <c r="N11" s="57">
        <v>9.1</v>
      </c>
      <c r="O11" s="58"/>
    </row>
    <row r="12" spans="1:58" ht="49.5" customHeight="1">
      <c r="A12" s="47"/>
      <c r="B12" s="48"/>
      <c r="C12" s="38"/>
      <c r="D12" s="49" t="s">
        <v>144</v>
      </c>
      <c r="E12" s="50"/>
      <c r="F12" s="50"/>
      <c r="G12" s="51"/>
      <c r="H12" s="40" t="s">
        <v>54</v>
      </c>
      <c r="I12" s="41">
        <v>9.69</v>
      </c>
      <c r="J12" s="52">
        <v>473.2</v>
      </c>
      <c r="K12" s="41">
        <v>11.4</v>
      </c>
      <c r="L12" s="53">
        <v>19.8</v>
      </c>
      <c r="M12" s="53"/>
      <c r="N12" s="54">
        <v>64.599999999999994</v>
      </c>
      <c r="O12" s="55"/>
    </row>
    <row r="13" spans="1:58" ht="39.950000000000003" customHeight="1">
      <c r="A13" s="47"/>
      <c r="B13" s="48" t="s">
        <v>19</v>
      </c>
      <c r="C13" s="38" t="s">
        <v>145</v>
      </c>
      <c r="D13" s="49" t="s">
        <v>146</v>
      </c>
      <c r="E13" s="50"/>
      <c r="F13" s="50"/>
      <c r="G13" s="51"/>
      <c r="H13" s="40" t="s">
        <v>76</v>
      </c>
      <c r="I13" s="41">
        <v>24.54</v>
      </c>
      <c r="J13" s="52">
        <v>473.2</v>
      </c>
      <c r="K13" s="41">
        <v>11.4</v>
      </c>
      <c r="L13" s="53">
        <v>19.8</v>
      </c>
      <c r="M13" s="53"/>
      <c r="N13" s="54">
        <v>64.599999999999994</v>
      </c>
      <c r="O13" s="55"/>
    </row>
    <row r="14" spans="1:58" ht="39.950000000000003" customHeight="1">
      <c r="A14" s="47"/>
      <c r="B14" s="59" t="s">
        <v>26</v>
      </c>
      <c r="C14" s="60">
        <v>642.96</v>
      </c>
      <c r="D14" s="61" t="s">
        <v>147</v>
      </c>
      <c r="E14" s="62"/>
      <c r="F14" s="62"/>
      <c r="G14" s="63"/>
      <c r="H14" s="64" t="s">
        <v>22</v>
      </c>
      <c r="I14" s="65">
        <v>10.88</v>
      </c>
      <c r="J14" s="66">
        <v>106.95</v>
      </c>
      <c r="K14" s="66">
        <v>2.84</v>
      </c>
      <c r="L14" s="67"/>
      <c r="M14" s="67">
        <v>2.2000000000000002</v>
      </c>
      <c r="N14" s="68">
        <v>19.350000000000001</v>
      </c>
      <c r="O14" s="69"/>
    </row>
    <row r="15" spans="1:58" ht="39.950000000000003" customHeight="1">
      <c r="A15" s="47"/>
      <c r="B15" s="196"/>
      <c r="C15" s="71"/>
      <c r="D15" s="218" t="s">
        <v>148</v>
      </c>
      <c r="E15" s="219"/>
      <c r="F15" s="219"/>
      <c r="G15" s="74"/>
      <c r="H15" s="75" t="s">
        <v>54</v>
      </c>
      <c r="I15" s="76">
        <v>41.14</v>
      </c>
      <c r="J15" s="66">
        <v>169</v>
      </c>
      <c r="K15" s="66">
        <v>12</v>
      </c>
      <c r="L15" s="67"/>
      <c r="M15" s="67">
        <v>18</v>
      </c>
      <c r="N15" s="67">
        <v>12</v>
      </c>
      <c r="O15" s="195"/>
    </row>
    <row r="16" spans="1:58" ht="39.950000000000003" customHeight="1">
      <c r="A16" s="47"/>
      <c r="B16" s="59" t="s">
        <v>28</v>
      </c>
      <c r="C16" s="78"/>
      <c r="D16" s="79" t="s">
        <v>81</v>
      </c>
      <c r="E16" s="79"/>
      <c r="F16" s="79"/>
      <c r="G16" s="79"/>
      <c r="H16" s="80" t="s">
        <v>149</v>
      </c>
      <c r="I16" s="81">
        <v>3.62</v>
      </c>
      <c r="J16" s="41">
        <v>69</v>
      </c>
      <c r="K16" s="41">
        <v>12.3</v>
      </c>
      <c r="L16" s="77">
        <v>11.5</v>
      </c>
      <c r="M16" s="77">
        <v>1.9</v>
      </c>
      <c r="N16" s="54">
        <v>7.4</v>
      </c>
      <c r="O16" s="55"/>
    </row>
    <row r="17" spans="1:15" ht="39.950000000000003" customHeight="1" thickBot="1">
      <c r="A17" s="88"/>
      <c r="B17" s="89" t="s">
        <v>33</v>
      </c>
      <c r="C17" s="90"/>
      <c r="D17" s="91"/>
      <c r="E17" s="91"/>
      <c r="F17" s="91"/>
      <c r="G17" s="91"/>
      <c r="H17" s="92"/>
      <c r="I17" s="93"/>
      <c r="J17" s="94"/>
      <c r="K17" s="94"/>
      <c r="L17" s="95"/>
      <c r="M17" s="95"/>
      <c r="N17" s="96"/>
      <c r="O17" s="97"/>
    </row>
    <row r="18" spans="1:15" ht="39.950000000000003" customHeight="1" thickBot="1">
      <c r="A18" s="98"/>
      <c r="B18" s="99"/>
      <c r="C18" s="99"/>
      <c r="D18" s="100" t="s">
        <v>34</v>
      </c>
      <c r="E18" s="100"/>
      <c r="F18" s="100"/>
      <c r="G18" s="100"/>
      <c r="H18" s="137"/>
      <c r="I18" s="138">
        <f>I12+I13+I14+I15+I16+I17</f>
        <v>89.87</v>
      </c>
      <c r="J18" s="102">
        <f>SUM(J11:J17)</f>
        <v>1551.45</v>
      </c>
      <c r="K18" s="102">
        <f>SUM(K10:K17)</f>
        <v>58.039999999999992</v>
      </c>
      <c r="L18" s="103">
        <f>SUM(L10:M17)</f>
        <v>109</v>
      </c>
      <c r="M18" s="103"/>
      <c r="N18" s="103">
        <f>SUM(N10:O17)</f>
        <v>177.04999999999998</v>
      </c>
      <c r="O18" s="104"/>
    </row>
    <row r="19" spans="1:15" ht="29.25" hidden="1" customHeight="1" thickBo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15" ht="39.950000000000003" customHeight="1">
      <c r="A20" s="36" t="s">
        <v>35</v>
      </c>
      <c r="B20" s="108" t="s">
        <v>36</v>
      </c>
      <c r="C20" s="56"/>
      <c r="D20" s="39" t="s">
        <v>150</v>
      </c>
      <c r="E20" s="39"/>
      <c r="F20" s="39"/>
      <c r="G20" s="39"/>
      <c r="H20" s="40" t="s">
        <v>32</v>
      </c>
      <c r="I20" s="52">
        <v>14.81</v>
      </c>
      <c r="J20" s="41">
        <v>111</v>
      </c>
      <c r="K20" s="41">
        <v>2</v>
      </c>
      <c r="L20" s="54">
        <v>7.5</v>
      </c>
      <c r="M20" s="54"/>
      <c r="N20" s="54">
        <v>9.3000000000000007</v>
      </c>
      <c r="O20" s="55"/>
    </row>
    <row r="21" spans="1:15" ht="58.5" customHeight="1">
      <c r="A21" s="47"/>
      <c r="B21" s="118" t="s">
        <v>37</v>
      </c>
      <c r="C21" s="56" t="s">
        <v>151</v>
      </c>
      <c r="D21" s="39" t="s">
        <v>152</v>
      </c>
      <c r="E21" s="39"/>
      <c r="F21" s="39"/>
      <c r="G21" s="39"/>
      <c r="H21" s="40" t="s">
        <v>153</v>
      </c>
      <c r="I21" s="52">
        <v>24.05</v>
      </c>
      <c r="J21" s="41">
        <v>254.9</v>
      </c>
      <c r="K21" s="41">
        <v>1.8</v>
      </c>
      <c r="L21" s="54">
        <v>5.2</v>
      </c>
      <c r="M21" s="54"/>
      <c r="N21" s="54">
        <v>16.5</v>
      </c>
      <c r="O21" s="55"/>
    </row>
    <row r="22" spans="1:15" ht="39.950000000000003" customHeight="1">
      <c r="A22" s="47"/>
      <c r="B22" s="48" t="s">
        <v>41</v>
      </c>
      <c r="C22" s="56" t="s">
        <v>154</v>
      </c>
      <c r="D22" s="39" t="s">
        <v>155</v>
      </c>
      <c r="E22" s="39"/>
      <c r="F22" s="39"/>
      <c r="G22" s="39"/>
      <c r="H22" s="40" t="s">
        <v>114</v>
      </c>
      <c r="I22" s="52">
        <v>35.869999999999997</v>
      </c>
      <c r="J22" s="41">
        <v>521.9</v>
      </c>
      <c r="K22" s="41">
        <v>9.3000000000000007</v>
      </c>
      <c r="L22" s="54">
        <v>3</v>
      </c>
      <c r="M22" s="54"/>
      <c r="N22" s="54">
        <v>11.6</v>
      </c>
      <c r="O22" s="55"/>
    </row>
    <row r="23" spans="1:15" ht="39.950000000000003" customHeight="1">
      <c r="A23" s="47"/>
      <c r="B23" s="48" t="s">
        <v>23</v>
      </c>
      <c r="C23" s="56"/>
      <c r="D23" s="49"/>
      <c r="E23" s="50"/>
      <c r="F23" s="50"/>
      <c r="G23" s="51"/>
      <c r="H23" s="40"/>
      <c r="I23" s="41"/>
      <c r="J23" s="65"/>
      <c r="K23" s="41"/>
      <c r="L23" s="120"/>
      <c r="M23" s="120"/>
      <c r="N23" s="57"/>
      <c r="O23" s="58"/>
    </row>
    <row r="24" spans="1:15" ht="39.950000000000003" customHeight="1">
      <c r="A24" s="47"/>
      <c r="B24" s="70" t="s">
        <v>26</v>
      </c>
      <c r="C24" s="56" t="s">
        <v>156</v>
      </c>
      <c r="D24" s="49" t="s">
        <v>157</v>
      </c>
      <c r="E24" s="50"/>
      <c r="F24" s="50"/>
      <c r="G24" s="51"/>
      <c r="H24" s="40" t="s">
        <v>22</v>
      </c>
      <c r="I24" s="52">
        <v>5.94</v>
      </c>
      <c r="J24" s="41">
        <v>106.5</v>
      </c>
      <c r="K24" s="41">
        <v>0.2</v>
      </c>
      <c r="L24" s="54">
        <v>0</v>
      </c>
      <c r="M24" s="54"/>
      <c r="N24" s="54">
        <v>27.8</v>
      </c>
      <c r="O24" s="55"/>
    </row>
    <row r="25" spans="1:15" ht="39.950000000000003" customHeight="1">
      <c r="A25" s="47"/>
      <c r="B25" s="70"/>
      <c r="C25" s="56"/>
      <c r="D25" s="121"/>
      <c r="E25" s="122"/>
      <c r="F25" s="123"/>
      <c r="G25" s="124"/>
      <c r="H25" s="40"/>
      <c r="I25" s="52"/>
      <c r="J25" s="41"/>
      <c r="K25" s="41"/>
      <c r="L25" s="77"/>
      <c r="M25" s="77"/>
      <c r="N25" s="77"/>
      <c r="O25" s="125"/>
    </row>
    <row r="26" spans="1:15" ht="39.950000000000003" customHeight="1">
      <c r="A26" s="47"/>
      <c r="B26" s="70" t="s">
        <v>28</v>
      </c>
      <c r="C26" s="56"/>
      <c r="D26" s="126" t="s">
        <v>117</v>
      </c>
      <c r="E26" s="127"/>
      <c r="F26" s="128"/>
      <c r="G26" s="124"/>
      <c r="H26" s="40" t="s">
        <v>105</v>
      </c>
      <c r="I26" s="52">
        <v>5</v>
      </c>
      <c r="J26" s="41">
        <v>112</v>
      </c>
      <c r="K26" s="41">
        <v>12</v>
      </c>
      <c r="L26" s="77"/>
      <c r="M26" s="77">
        <v>1.2</v>
      </c>
      <c r="N26" s="77">
        <v>23.6</v>
      </c>
      <c r="O26" s="125"/>
    </row>
    <row r="27" spans="1:15" ht="39.950000000000003" customHeight="1">
      <c r="A27" s="129"/>
      <c r="B27" s="130" t="s">
        <v>137</v>
      </c>
      <c r="C27" s="131"/>
      <c r="D27" s="194" t="s">
        <v>158</v>
      </c>
      <c r="E27" s="194"/>
      <c r="F27" s="194"/>
      <c r="G27" s="194"/>
      <c r="H27" s="133" t="s">
        <v>32</v>
      </c>
      <c r="I27" s="52">
        <v>14.33</v>
      </c>
      <c r="J27" s="41">
        <v>321</v>
      </c>
      <c r="K27" s="41">
        <v>1.2</v>
      </c>
      <c r="L27" s="54">
        <v>1</v>
      </c>
      <c r="M27" s="54"/>
      <c r="N27" s="54">
        <v>2.5</v>
      </c>
      <c r="O27" s="55"/>
    </row>
    <row r="28" spans="1:15" ht="37.5" customHeight="1" thickBot="1">
      <c r="A28" s="134"/>
      <c r="B28" s="135"/>
      <c r="C28" s="135"/>
      <c r="D28" s="136" t="s">
        <v>34</v>
      </c>
      <c r="E28" s="136"/>
      <c r="F28" s="136"/>
      <c r="G28" s="136"/>
      <c r="H28" s="137"/>
      <c r="I28" s="138">
        <f>SUM(I20:I27)</f>
        <v>99.999999999999986</v>
      </c>
      <c r="J28" s="138">
        <f>SUM(J20:J27)</f>
        <v>1427.3</v>
      </c>
      <c r="K28" s="138">
        <f>SUM(K20:K27)</f>
        <v>26.5</v>
      </c>
      <c r="L28" s="139">
        <f>SUM(L20:M27)</f>
        <v>17.899999999999999</v>
      </c>
      <c r="M28" s="139"/>
      <c r="N28" s="139">
        <f>SUM(N20:O27)</f>
        <v>91.300000000000011</v>
      </c>
      <c r="O28" s="140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55</v>
      </c>
      <c r="E32" s="165"/>
      <c r="F32" s="165"/>
      <c r="G32" s="166"/>
      <c r="H32" s="167"/>
      <c r="I32" s="168">
        <f>I18+I28+I31</f>
        <v>189.87</v>
      </c>
      <c r="J32" s="169">
        <f>J18+J28</f>
        <v>2978.75</v>
      </c>
      <c r="K32" s="169">
        <f>SUM(K18+K28)</f>
        <v>84.539999999999992</v>
      </c>
      <c r="L32" s="170">
        <f>L18+L28</f>
        <v>126.9</v>
      </c>
      <c r="M32" s="171"/>
      <c r="N32" s="172">
        <f>N18+N28</f>
        <v>268.35000000000002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56</v>
      </c>
      <c r="B34" s="175"/>
      <c r="C34" s="176" t="s">
        <v>57</v>
      </c>
      <c r="D34" s="176"/>
      <c r="E34" s="176"/>
      <c r="F34" s="176"/>
      <c r="G34" s="176"/>
      <c r="H34" s="177" t="s">
        <v>58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59</v>
      </c>
      <c r="B36" s="175"/>
      <c r="C36" s="177" t="s">
        <v>57</v>
      </c>
      <c r="D36" s="177"/>
      <c r="E36" s="177"/>
      <c r="F36" s="177"/>
      <c r="G36" s="174"/>
      <c r="H36" s="177" t="s">
        <v>60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61</v>
      </c>
      <c r="B38" s="175"/>
      <c r="C38" s="177" t="s">
        <v>57</v>
      </c>
      <c r="D38" s="177"/>
      <c r="E38" s="177"/>
      <c r="F38" s="177"/>
      <c r="G38" s="174"/>
      <c r="H38" s="177" t="s">
        <v>62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N22:O22"/>
    <mergeCell ref="D23:G23"/>
    <mergeCell ref="N23:O23"/>
    <mergeCell ref="D24:G24"/>
    <mergeCell ref="L24:M24"/>
    <mergeCell ref="N24:O24"/>
    <mergeCell ref="A19:O19"/>
    <mergeCell ref="A20:A27"/>
    <mergeCell ref="D20:G20"/>
    <mergeCell ref="L20:M20"/>
    <mergeCell ref="N20:O20"/>
    <mergeCell ref="D21:G21"/>
    <mergeCell ref="L21:M21"/>
    <mergeCell ref="N21:O21"/>
    <mergeCell ref="D22:G22"/>
    <mergeCell ref="L22:M22"/>
    <mergeCell ref="D15:F15"/>
    <mergeCell ref="D16:G16"/>
    <mergeCell ref="N16:O16"/>
    <mergeCell ref="D17:G17"/>
    <mergeCell ref="N17:O17"/>
    <mergeCell ref="D18:G18"/>
    <mergeCell ref="L18:M18"/>
    <mergeCell ref="N18:O18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9,01</vt:lpstr>
      <vt:lpstr>9,01б</vt:lpstr>
      <vt:lpstr>10,01</vt:lpstr>
      <vt:lpstr>10,01б</vt:lpstr>
      <vt:lpstr>11,01</vt:lpstr>
      <vt:lpstr>11,01б</vt:lpstr>
      <vt:lpstr>12,01</vt:lpstr>
      <vt:lpstr>12,01б</vt:lpstr>
      <vt:lpstr>13,01</vt:lpstr>
      <vt:lpstr>13,01б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2023-01-11T12:12:43Z</dcterms:created>
  <dcterms:modified xsi:type="dcterms:W3CDTF">2023-01-11T12:14:45Z</dcterms:modified>
</cp:coreProperties>
</file>